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mora\Documents\UCP\Proyectos\2018\Reingeniería Página Web\2018\Textos\Aprobados\Transparencia\Compras\"/>
    </mc:Choice>
  </mc:AlternateContent>
  <bookViews>
    <workbookView xWindow="0" yWindow="0" windowWidth="19368" windowHeight="9336" activeTab="2"/>
  </bookViews>
  <sheets>
    <sheet name="2016" sheetId="1" r:id="rId1"/>
    <sheet name="2017" sheetId="3" r:id="rId2"/>
    <sheet name="2018"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4" l="1"/>
  <c r="F184" i="3"/>
  <c r="F176" i="3"/>
  <c r="F123" i="3"/>
  <c r="F83" i="3"/>
  <c r="F80" i="3"/>
  <c r="F13" i="3"/>
  <c r="F12" i="3"/>
  <c r="F7" i="3"/>
  <c r="F6" i="3"/>
  <c r="F5" i="3"/>
  <c r="F4" i="3"/>
  <c r="F179" i="1" l="1"/>
</calcChain>
</file>

<file path=xl/sharedStrings.xml><?xml version="1.0" encoding="utf-8"?>
<sst xmlns="http://schemas.openxmlformats.org/spreadsheetml/2006/main" count="1767" uniqueCount="920">
  <si>
    <t>Concepto</t>
  </si>
  <si>
    <t>Responsable</t>
  </si>
  <si>
    <t>Resultado</t>
  </si>
  <si>
    <t>Contratista</t>
  </si>
  <si>
    <t>N° de Proceso</t>
  </si>
  <si>
    <t xml:space="preserve">Monto adjudicado </t>
  </si>
  <si>
    <t>Contratación Administrativa</t>
  </si>
  <si>
    <t>2016CD-000001-0005800001</t>
  </si>
  <si>
    <t>COMPRA DE MOBILIARIO DE OFICINA</t>
  </si>
  <si>
    <t>BASIC SEATS LTDA.</t>
  </si>
  <si>
    <t>Finalizado</t>
  </si>
  <si>
    <t>MUEBLES METALICOS ALVARADO S.A.</t>
  </si>
  <si>
    <t>COMPAÑIA LEOGAR S.A.</t>
  </si>
  <si>
    <t>2016CD-000002-0005800001</t>
  </si>
  <si>
    <t>SERVICIOS PARA LA REALIZACION DE ESTUDIO DE SUELOS PARA DOS FINCAS DEL INVU</t>
  </si>
  <si>
    <t>CASTRO Y DE LA TORRE S.A.</t>
  </si>
  <si>
    <t>2016CD-000003-0005800001</t>
  </si>
  <si>
    <t>COMPRA, INSTALACIÓN Y CAPACITACIÓN DE LICENCIAS DE SOFTWARE MICROSOFT PROJECT</t>
  </si>
  <si>
    <t>GRUPO BABEL S.A.</t>
  </si>
  <si>
    <t>2016CD-000004-0005800001</t>
  </si>
  <si>
    <t>COMPRA DE PAPEL HIGIÉNICO Y TOALLAS PARA MANOS</t>
  </si>
  <si>
    <t>GRUPO LUMAFE S.R.L.</t>
  </si>
  <si>
    <t>2016CD-000005-0005800001</t>
  </si>
  <si>
    <t>COMPRA DE SILLA ERGONOMICA CON CABECERA</t>
  </si>
  <si>
    <t>2016CD-000006-0005800001</t>
  </si>
  <si>
    <t>RENOVACION DE LICENCIAS DE SOFTWARE DE SEGURIDAD</t>
  </si>
  <si>
    <t>GRUPO DESARROLLADORES DE INFORMATICA S.A.</t>
  </si>
  <si>
    <t>2016CD-000007-0005800001</t>
  </si>
  <si>
    <t xml:space="preserve">CONTRATACION DE SERVICIOS PROFESIONALES DE UN PUBLICISTA PARA LA ELABORACIÓN DEL LIBRO DE MARCA DEL INSTITUTO NACIONAL DE VIVIENDA Y URBANISMO </t>
  </si>
  <si>
    <t>HANDERSON BOLIVAR RESTREPO</t>
  </si>
  <si>
    <t>2016CD-000008-0005800001</t>
  </si>
  <si>
    <t>CONTRATACION DE SERVICIO DE FUMIGACIÓN DE LOS EDIFICIOS DEL INVU</t>
  </si>
  <si>
    <t>IMPACT SOLUTIONS S.A.</t>
  </si>
  <si>
    <t>2016CD-000009-0005800001</t>
  </si>
  <si>
    <t>CONTRATACIÓN DE SERVICIOS ACTUARIALES PARA LA EVALUACIÓN INTEGRAL DEL SISTEMA DE AHORRO Y PRÉSTAMO DEL INVU</t>
  </si>
  <si>
    <t>Infructuosa</t>
  </si>
  <si>
    <t>2016CD-000010-0005800001</t>
  </si>
  <si>
    <t>COMPRA DE TONER SEGÚN DEMANDA</t>
  </si>
  <si>
    <t>I S PRODUCTOS DE OFICINA CENTROAMERICA S.A.</t>
  </si>
  <si>
    <t>CUANTÍA INESTIMABLE</t>
  </si>
  <si>
    <t>TELERAD TELECOMUNICACIONES RADIODIGITALES S.A.</t>
  </si>
  <si>
    <t>2016CD-000011-0005800001</t>
  </si>
  <si>
    <t>COMPRA DE TICKETS PARA FICHERO DE PLATAFORMA (TAKE A TAP)</t>
  </si>
  <si>
    <t>COMPAÑIA TECNICA Y COMERCIAL SATEC S.A.</t>
  </si>
  <si>
    <t>2016CD-000012-0005800001</t>
  </si>
  <si>
    <t>CONFECCIÓN DE ROTULACIÓN DE EVACUACIÓN Y PREVENCIÓN</t>
  </si>
  <si>
    <t>Desierta</t>
  </si>
  <si>
    <t>2016CD-000013-0005800001</t>
  </si>
  <si>
    <t>SERVICIOS PARA LA OBTENCIÓN DE LA VIABILIDAD AMBIENTAL</t>
  </si>
  <si>
    <t>GEOCAD ESTUDIOS AMBIENTALES S.A.</t>
  </si>
  <si>
    <t>2016CD-000014-0005800001</t>
  </si>
  <si>
    <t>CONTRATACION DE SERVICIO DE TRATAMIENTO Y ELIMINACIÓN DE TUBOS FLUORESCENTES</t>
  </si>
  <si>
    <t>2016CD-000015-0005800001</t>
  </si>
  <si>
    <t>CONTRATACION DE SERVICIOS PROFESIONALES DE UN ABOGADO EXPERTO EN LEGISLACIÓN LABORAL Y DE SEGURIDAD SOCIAL</t>
  </si>
  <si>
    <t>2016CD-000016-0005800001</t>
  </si>
  <si>
    <t>COMPRA DE BANDERAS</t>
  </si>
  <si>
    <t>BANDERAS EL MUNDO S.A.</t>
  </si>
  <si>
    <t>CAROLINA HERNANDEZ ROJAS</t>
  </si>
  <si>
    <t>2016CD-000017-0005800001</t>
  </si>
  <si>
    <t>COMPRA DE TRES LICENCIAS TOAD FOR ORACLE VERSION DEVELOPMENT SUITE</t>
  </si>
  <si>
    <t>ALTA TECNOLOGIA S.A.</t>
  </si>
  <si>
    <t>2016CD-000018-0005800001</t>
  </si>
  <si>
    <t>COMPRA DE PAPEL MEMBRETADO Y FORMULARIOS</t>
  </si>
  <si>
    <t>ALIANZA GRAFICA S.R.L.</t>
  </si>
  <si>
    <t>2016CD-000019-0005800001</t>
  </si>
  <si>
    <t>CONTRATACIÓN DE UNA EMPRESA ESPECIALISTA EN ARTE, DISEÑO Y CONFECCIÓN DE STANDS MÓVILES PARA PARTICIPAR EN LA FERIA EXPOCASA 2016</t>
  </si>
  <si>
    <t>SKY PUBLICIDAD DE COSTA RICA S.A.</t>
  </si>
  <si>
    <t>2016CD-000020-0005800001</t>
  </si>
  <si>
    <t>CONTRATACIÓN DE SERVICIOS PARA LA ROTULACIÓN DE VEHICULOS INSTITUCIONALES</t>
  </si>
  <si>
    <t>IDEAS DESARROLLADAS Y SERVICIOS I D S S.A.</t>
  </si>
  <si>
    <t>2016CD-000021-0005800001</t>
  </si>
  <si>
    <t>CONTRATACIÓN DE SERVICIO DE DISEÑO E IMPRESIÓN DE BROCHURES</t>
  </si>
  <si>
    <t>ARCO IMPRESOS LITOGRAFIA E IMPRENTA S.A.</t>
  </si>
  <si>
    <t>2016CD-000022-0005800001</t>
  </si>
  <si>
    <t>CONTRATACIÓN DE IMPRESIÓN DE 5 COPIAS DEL MANUAL DE IDENTIDAD “LIBRO DE MARCA” INSTITUCIONAL</t>
  </si>
  <si>
    <t>MAQUILADO Y SERVICIOS GRAFICOS AC S.A.</t>
  </si>
  <si>
    <t>2016CD-000023-0005800001</t>
  </si>
  <si>
    <t>COMPRA DE SILLA ERGONOMICA</t>
  </si>
  <si>
    <t>2016CD-000024-0005800001</t>
  </si>
  <si>
    <t>Repuestos para mantenimiento de impresoras Kyocera</t>
  </si>
  <si>
    <t>2016CD-000025-0005800001</t>
  </si>
  <si>
    <t>COMPRA DE TINTAS PARA IMPRESORA HP8600</t>
  </si>
  <si>
    <t>ALFATEC S.A.</t>
  </si>
  <si>
    <t>2016CD-000026-0005800001</t>
  </si>
  <si>
    <t>COMPRA DE AIRES ACONDICIONADOS INVERTER, 16 SEER, R410</t>
  </si>
  <si>
    <t>INVERSIONES ARIAS ESQUIVEL S.A.</t>
  </si>
  <si>
    <t>2016CD-000027-0005800001</t>
  </si>
  <si>
    <t>COMPRA DE EQUIPO DE PRIMEROS AUXILIOS</t>
  </si>
  <si>
    <t>TIANCY MEDICA S.A.</t>
  </si>
  <si>
    <t>CAPACITACION PREHOSPITALARIA J J S.A.</t>
  </si>
  <si>
    <t>MELODIA IMPORTACIONES S.A.</t>
  </si>
  <si>
    <t>2016CD-000028-0005800001</t>
  </si>
  <si>
    <t>DISEÑO E IMPRESIÓN DE GAFETES Y PORTA GAFETE</t>
  </si>
  <si>
    <t>2016CD-000029-0005800001</t>
  </si>
  <si>
    <t>COMPRA DE MATERIAL PROMOCIONAL</t>
  </si>
  <si>
    <t>LA TIENDA PUBLICITARIA S.A.</t>
  </si>
  <si>
    <t>RODRIGO ACOSTA CHACON</t>
  </si>
  <si>
    <t>DISTRIBUIDORA NORTE SUR DE COSTA RICA</t>
  </si>
  <si>
    <t>PROMOCIONES DE MERCADEO PROMERC S.A.</t>
  </si>
  <si>
    <t>PROMOMARK INVESTMENTS S.A.</t>
  </si>
  <si>
    <t>2016CD-000030-0005800001</t>
  </si>
  <si>
    <t>COMPRA ARTICULOS DE LIMPIEZA</t>
  </si>
  <si>
    <t>DISTRIBUIDORA PROVEE S.A.</t>
  </si>
  <si>
    <t>PROVEDURIA GLOBAL GABA S.A.</t>
  </si>
  <si>
    <t>M E S T MULTISERVICIOS EMPRESARIALES SOLUCION TOTAL S.A.</t>
  </si>
  <si>
    <t>ZAZ S.A.</t>
  </si>
  <si>
    <t>ALFREDO LIZANO ZUMBADO</t>
  </si>
  <si>
    <t>2016CD-000031-0005800001</t>
  </si>
  <si>
    <t>COMPRA DE LAMPARA LED TUBULAR (FLUORESCENTE)</t>
  </si>
  <si>
    <t>TECNO ECOLED S.A.</t>
  </si>
  <si>
    <t>2016CD-000032-0005800001</t>
  </si>
  <si>
    <t>COMPRA DE COMPONENTES DE SERVIDORES Y SWITCHES</t>
  </si>
  <si>
    <t>SPECTRUM MULTIMEDIA S.A.</t>
  </si>
  <si>
    <t>2016CD-000033-0005800001</t>
  </si>
  <si>
    <t>COMPRA DE UN TELEVISOR 40 PULGADAS LED, FULL HD 1080p CON SOPORTE Y DOS TELÉFONOS</t>
  </si>
  <si>
    <t>EL GALLO MAS GALLO DE ALAJUELA S.A.</t>
  </si>
  <si>
    <t>2016CD-000034-0005800001</t>
  </si>
  <si>
    <t>CONTRATACIÓN DE SERVICIO DE RECARGA DE EXTINTORES</t>
  </si>
  <si>
    <t>SISTEMAS CONTRA INCENDIOS OLPRA S.A.</t>
  </si>
  <si>
    <t>ASESORIA OPTIMA EN SEGURIDAD INDUSTRIAL ASOSI S.A.</t>
  </si>
  <si>
    <t>2016CD-000035-0005800001</t>
  </si>
  <si>
    <t>COMPRA DE LICENCIAS WEBSENSE Y ANTI-SPAM CON HARDWARE</t>
  </si>
  <si>
    <t>2016CD-000036-0005800001</t>
  </si>
  <si>
    <t>COMPRA DE COFFEE MAKER, TETERA, HORNO MICROONDA Y HORNO TOSTADOR EN COLOR GRIS OSCURO</t>
  </si>
  <si>
    <t>2016CD-000037-0005800001</t>
  </si>
  <si>
    <t>2016CD-000038-0005800001</t>
  </si>
  <si>
    <t>LEVANTAMIENTO Y ESTUDIO DE VULNERABILIDAD ELÉCTRICA</t>
  </si>
  <si>
    <t>ANDRES AGUILAR GONZALEZ</t>
  </si>
  <si>
    <t>2016CD-000039-0005800001</t>
  </si>
  <si>
    <t>CONTRATACIÓN DE SERVICIO DE DISEÑO E IMPRESIÓN DE BROCHURES Y VOLANTES</t>
  </si>
  <si>
    <t>2016CD-000040-0005800001</t>
  </si>
  <si>
    <t>CONTRATACIÓN DE SERVICIO DE MANTENIMIENTO PREVENTIVO – CORRECTIVO PARA EL EQUIPO SISTEMA DE ALIMENTACIÓN ININTERRUMPIDA UPS</t>
  </si>
  <si>
    <t>CORPORACION COMERCIAL SIGMA INTERNACIONAL S.A.</t>
  </si>
  <si>
    <t>2016CD-000041-0005800001</t>
  </si>
  <si>
    <t>EQUIPOS DE PROTECCÍÓN PERSONAL Y AUXILIARES</t>
  </si>
  <si>
    <t>SONDEL S.A.</t>
  </si>
  <si>
    <t>2016CD-000042-0005800001</t>
  </si>
  <si>
    <t>COMPRA DE LLANTAS PARA TOYOTA HILUX Y RAV4</t>
  </si>
  <si>
    <t>RECAUCHADORA TRAC TACO S.A.</t>
  </si>
  <si>
    <t>2016CD-000043-0005800001</t>
  </si>
  <si>
    <t>COMPRA E INSTALACIÓN DE UNA UPS PARA ASCENSOR MARCA SUMASA MODELO ACT-160</t>
  </si>
  <si>
    <t>2016CD-000044-0005800001</t>
  </si>
  <si>
    <t>CONTRATACION DE SERVICIOS DE CONSULTORIA PARA ESTUDIO HIDROLOGICO EN LA FINCA LAS ORQUIDEAS, GOICOECHEA</t>
  </si>
  <si>
    <t>HIDROGEOTECNIA Ltda.</t>
  </si>
  <si>
    <t>2016CD-000045-0005800001</t>
  </si>
  <si>
    <t>COMPRA E INSTALACIÓN DE DISCO DURO PARA VIDEOVIGILANCIA, COMPATIBLE A LA MARCA EVERFOCUS</t>
  </si>
  <si>
    <t>ARA MACAW CIEN POR CIENTO C R S.A.</t>
  </si>
  <si>
    <t>2016CD-000046-0005800001</t>
  </si>
  <si>
    <t>CONTRATACION DE UNA FIRMA DE ABOGADOS ESPECIALIZADA EN DERECHO LABORAL</t>
  </si>
  <si>
    <t>BDS ASESORES JURIDICOS S.A.</t>
  </si>
  <si>
    <t>2016CD-000047-0005800001</t>
  </si>
  <si>
    <t>COMPRA DE CUBRE ASIENTOS PARA LA FLOTILLA VEHICULAR INSTITUCIONAL</t>
  </si>
  <si>
    <t>DANKIN VARGAS S.A.</t>
  </si>
  <si>
    <t>2016CD-000048-0005800001</t>
  </si>
  <si>
    <t>COMPRA DE PIZARRAS, TELEFONOS Y CALCULADORA</t>
  </si>
  <si>
    <t>DIMOSA GROUP S.A.</t>
  </si>
  <si>
    <t>COMERCIALIZADORA A T DEL SUR S.A.</t>
  </si>
  <si>
    <t>2016CD-000049-0005800001</t>
  </si>
  <si>
    <t>COMPRA DE QUEMADORES EXTERNOS DE DVD Y MODULOS DE MEMORIA RAM</t>
  </si>
  <si>
    <t>2016CD-000050-0005800001</t>
  </si>
  <si>
    <t>COMPRA DE 15 RADIOS DE COMUNICACIÓN PORTÁTILES</t>
  </si>
  <si>
    <t>SISTEMAS INTEGRAL DE REDES DE COMUNICACIÓN S.A.</t>
  </si>
  <si>
    <t>2016CD-000051-0005800001</t>
  </si>
  <si>
    <t>COMPRA DE CAMARAS FOTOGRAFICAS, EQUIPOS DE POSICIONAMIENTO GLOBAL Y ODOMETROS</t>
  </si>
  <si>
    <t>GEOS TELECOM S.A.</t>
  </si>
  <si>
    <t>F G SUPLIDORES S.A.</t>
  </si>
  <si>
    <t>2016CD-000052-0005800001</t>
  </si>
  <si>
    <t>IMPRESIÓN Y REDISEÑO DE BANNERS TIPO ROLLER UP Y CARPETAS FULL COLOR CON LOGO</t>
  </si>
  <si>
    <t>2016CD-000053-0005800001</t>
  </si>
  <si>
    <t>COMPRA DE SILLAS</t>
  </si>
  <si>
    <t>2016CD-000054-0005800001</t>
  </si>
  <si>
    <t>ADQUISICIÓN DE DESFRIBILADOR EXTERNO AUTOMÁTICO</t>
  </si>
  <si>
    <t>EQUIPOS Y SUMINISTROS KEIMA E S K S.A.</t>
  </si>
  <si>
    <t>2016CD-000055-0005800001</t>
  </si>
  <si>
    <t>ADQUISICIÓN E INSTALACIÓN DE PERSINAS PARA LA AUDITORÍA INTERNA</t>
  </si>
  <si>
    <t>INTRADECORACIONES DE COSTA RICA S.A.</t>
  </si>
  <si>
    <t>2016CD-000056-0005800001</t>
  </si>
  <si>
    <t>COMPRA DE RECIPIENTES DE PLASTICO PARA SEPARACION DE RESIDUOS</t>
  </si>
  <si>
    <t>PROVEEDURIA GLOBAL GABA S.A.</t>
  </si>
  <si>
    <t>2016CD-000057-0005800001</t>
  </si>
  <si>
    <t>CONTRATACIÓN DE AUDITORÍA EXTERNA DE LOS ESTADOS FINANCIEROS PARA EL PERÍODO 2015</t>
  </si>
  <si>
    <t>DESPACHO CARVAJAL &amp; COLEGIADOS CONTADORES PUBLICOS AUTORIZADOS S.A.</t>
  </si>
  <si>
    <t>2016CD-000058-0005800001</t>
  </si>
  <si>
    <t>SERVICIO DE CONFECCIÓN DE ROTULACIÓN DE EVACUACIÓN Y PREVENCIÓN</t>
  </si>
  <si>
    <t>RIGOBERTO LOPEZ CORDERO</t>
  </si>
  <si>
    <t>2016CD-000059-0005800001</t>
  </si>
  <si>
    <t>ADQUISICIÓN DE ACCESORIOS ERGONÓMICOS PARA COMPUTADORAS (REPOSA MUÑECAS Y DESCANSAPIES)</t>
  </si>
  <si>
    <t>DISTRIBUIDORA RAMIREZ Y CASTILLO S.A.</t>
  </si>
  <si>
    <t>2016CD-000060-0005800001</t>
  </si>
  <si>
    <t>CONTRATACIÓN DEL MANTENIMIENTO PREVENTIVO Y CORRECTIVO PARA LOS SISTEMAS DE CONTROL DE ACCESO, SISTEMA DE CCTV, SISTEMA DE ALARMA CONTRA ROBO Y SISTEMA DE ALARMA CONTRA INCENDIO INSTALADOS EN EL INVU</t>
  </si>
  <si>
    <t>SISTEMAS DE PROTECCION INCORPORADOS S.A.</t>
  </si>
  <si>
    <t>2016CD-000061-0005800001</t>
  </si>
  <si>
    <t>COMPRA DE BOLSOS DE CAMBRELL</t>
  </si>
  <si>
    <t>2016CD-000062-0005800001</t>
  </si>
  <si>
    <t>SERVICIO DE MANTENIMIENTO PREVENTIVO Y CORRECTIVO EN MECÁNICA AUTOMOTRIZ PARA LA FLOTILLA INSTITUCIONAL</t>
  </si>
  <si>
    <t>2016CD-000063-0005800001</t>
  </si>
  <si>
    <t>LIMPIEZA DE VENTANALES DE LAS INSTALACIONES DEL INVU</t>
  </si>
  <si>
    <t>AUTOS BEST D &amp; L S.A.</t>
  </si>
  <si>
    <t>2016CD-000064-0005800001</t>
  </si>
  <si>
    <t>COMPRA TIQUETE AÉREO ALAJUELA, COSTA RICA - CANCÚN, MÉX. - ALAJUELA, COSTA RICA</t>
  </si>
  <si>
    <t>DAILY TOURS S.A.</t>
  </si>
  <si>
    <t>2016CD-000065-0005800001</t>
  </si>
  <si>
    <t>ADQUISICIÓN DE UNA SOLUCIÓN MULTIMEDIA PARA GESTIÓN, CONTROL Y MONITOREO DE FILAS</t>
  </si>
  <si>
    <t>TECNOLOGIA Y SISTEMAS DIGITALES DE COMUNICACIÓN S.A.</t>
  </si>
  <si>
    <t>2016CD-000066-0005800001</t>
  </si>
  <si>
    <t>CONTRATACIÓN DE ESTUDIO DE MERCADO DE PERCEPCIÓN Y VALOR DE LA MARCA INVU</t>
  </si>
  <si>
    <t>AIMEC CONSULTORES S.A.</t>
  </si>
  <si>
    <t>2016CD-000067-0005800001</t>
  </si>
  <si>
    <t>COMPRA DE DOS DISCOS DUROS 300GB 10000RPM SAS Y CUATRO MEMORIAS 4GB DD3 1333mhz</t>
  </si>
  <si>
    <t>INFOTRON S.A.</t>
  </si>
  <si>
    <t>2016CD-000068-0005800001</t>
  </si>
  <si>
    <t>SERVICIO TÉCNICO DE CONSTRUCCION DE CABLEADO HORIZONTAL Y VERTICAL DE LA RED TELEFÓNICA INSTITUCIONAL</t>
  </si>
  <si>
    <t>DAVID ANTONIO ALPIZAR HIDALGO</t>
  </si>
  <si>
    <t>2016CD-000069-0005800001</t>
  </si>
  <si>
    <t>COMPRA DE 200 AGENDAS PROMOCIONALES</t>
  </si>
  <si>
    <t>Sin efecto</t>
  </si>
  <si>
    <t>2016CD-000070-0005800001</t>
  </si>
  <si>
    <t>COMPRA EQUIPO DE PROTECCIÓN PERSONAL</t>
  </si>
  <si>
    <t>DISTRIBUIDORA DE EQUIPOS Y SUMINISTROS INDUSTRIALES S.A.</t>
  </si>
  <si>
    <t>2016CD-000071-0005800001</t>
  </si>
  <si>
    <t>CONTRATACION DE UN DESPACHO PARA CONCILIAR LAS CUENTAS DE ACTIVO CIRCULANTE DEL INVU LOS AÑOS 2010, 2011 Y 2012</t>
  </si>
  <si>
    <t>2016CD-000072-0005800001</t>
  </si>
  <si>
    <t>COMPRA DE LICENCIAS DE SOFTWARE</t>
  </si>
  <si>
    <t>CENTRO DE INTEGRACION DE SOFTWARE S.A.</t>
  </si>
  <si>
    <t>CENTRAL DE SERVICIOS PC S.A.</t>
  </si>
  <si>
    <t>INFORMATION TECNOLOGY QUEST SOLUTIONS I.T.Q.S. S.A.</t>
  </si>
  <si>
    <t>2016CD-000073-0005800001</t>
  </si>
  <si>
    <t>CONTRATACIÓN DE SERVICIOS DE DISEÑO, PERMISOS Y CONSTRUCCIÓN PARA LA REMODELACIÓN DE ACCESO PRINCIPAL DEL EDIFICIO CENTRAL DEL INVU</t>
  </si>
  <si>
    <t>2016CD-000074-0005800001</t>
  </si>
  <si>
    <t>CONTRATACIÓN DE UNA EMPRESA PARA EL MEJORAMIENTO DE LA PLATAFORMA DE SERVICIOS Y LA PRESIDENCIA DEL INVU</t>
  </si>
  <si>
    <t>MUEBLES DE OFICINA MUGUI S.A.</t>
  </si>
  <si>
    <t>2016CD-000075-0005800001</t>
  </si>
  <si>
    <t>CONTRATACIÓN DE SERVICIOS PROFESIONALES PARA LA ELABORACIÓN DE INFORME LIQUIDACIÓN PRESUPUESTARIA SEGÚN NUMERAL 4.3.17 DE LAS NORMAS TÉCNICAS SOBRE PRESUPUESTO PÚBLICO</t>
  </si>
  <si>
    <t>2016CD-000076-0005800001</t>
  </si>
  <si>
    <t>CONTRATACIÓN DE SERVICIOS PROFESIONALES EN CONTADURIA PÚBLICA AUTORIZADA PARA CERTIFICAR LOS CÁLCULOS DE LOS MONTOS DE LA LEY 8448 QUE DEBEN TRASLADARSE A LAS CUENTAS CONTABLES DEL INVU</t>
  </si>
  <si>
    <t>MEJIAS &amp; ASOCIADOS</t>
  </si>
  <si>
    <t>2016CD-000077-0005800001</t>
  </si>
  <si>
    <t>ELABORACIÓN DE UNIFORMES INSTITUCIONAL</t>
  </si>
  <si>
    <t>VIARSA INDUSTRIAL TEXTIL S.A.</t>
  </si>
  <si>
    <t>2016CD-000078-0005800001</t>
  </si>
  <si>
    <t>2016CD-000079-0005800001</t>
  </si>
  <si>
    <t>COMPRA DE TONER Y CARTUCHOS</t>
  </si>
  <si>
    <t>CREACIONES VIVA S.A.</t>
  </si>
  <si>
    <t>RICOH COSTA RICA S.A.</t>
  </si>
  <si>
    <t>2016CD-000001-01</t>
  </si>
  <si>
    <t>Contratación de servicios profesionales especializados para llevar a cabo el proyecto denominado "Identificación, levantamiento y rediseño de los procesos estratégicos, sustantivos y de apoyo en el Instituto Nacional de Vivienda y Urbanismo (INVU).</t>
  </si>
  <si>
    <t>Fundación de la Universidad de Costa Rica</t>
  </si>
  <si>
    <t>2016CD-000002-01</t>
  </si>
  <si>
    <t>Contratación de los servicios profesionales especializados para llevar a cabo el proyecto denominado "Acompañamiento en la formulación del marco estratégico y plan-presupuesto para el ejercicio 2016 del Instituto Nacional de Vivienda y Urbanismo (INVU)"</t>
  </si>
  <si>
    <t>2016CD-000003-01</t>
  </si>
  <si>
    <t>Compra de -20- licencias "Software UB/L", los cuales son necesarios para los programas informáticos del AviiON y permita la operación con normalidad en servidores modernos. Dichas licencias incluye el soporte por doce meses.</t>
  </si>
  <si>
    <t>Transoft Inc.</t>
  </si>
  <si>
    <t>2016CD-000004-01</t>
  </si>
  <si>
    <t>Servicios de evaluación de seguridad humana y riesgo de incendio de los edificios INVU.</t>
  </si>
  <si>
    <t>Benemerito Cuerpo de Bomberos de Costa Rica</t>
  </si>
  <si>
    <t>2016CD-000005-01</t>
  </si>
  <si>
    <t>“CONTRATACION DE SERVICIOS PARA EL EMPACADO Y TRASLADO DE DOCUMENTACIÓN”</t>
  </si>
  <si>
    <t>Mudanzas Internacionales Siete Mares S.A.</t>
  </si>
  <si>
    <t>2016CD-000006-01</t>
  </si>
  <si>
    <t>Novaster GE S.A.</t>
  </si>
  <si>
    <t>2016CD-000007-01</t>
  </si>
  <si>
    <t>"Compra de herramientas para  Mantenimiento"</t>
  </si>
  <si>
    <t>COMPAÑÍA TÉCNICA Y COMERCIAL SATEC S.A.</t>
  </si>
  <si>
    <t>2016CD-000008-01</t>
  </si>
  <si>
    <t>"Compra de materiales para  Mantenimiento"</t>
  </si>
  <si>
    <t>Corporación Comercial e Industrial El Lagar CR S.A.</t>
  </si>
  <si>
    <t>2016CD-000009-01</t>
  </si>
  <si>
    <t>"COMPRA DE BATERÍAS PARA UPS"</t>
  </si>
  <si>
    <t>Corporación Comercial SIGMA Internacional S.A.</t>
  </si>
  <si>
    <t>2016CD-000010-01</t>
  </si>
  <si>
    <t>CONTRATACIÓN ABOGADO 131) f) GG-719-2016</t>
  </si>
  <si>
    <t>Batalla Salto Luna Ltda.</t>
  </si>
  <si>
    <t>2016CD-000011-01</t>
  </si>
  <si>
    <t>"Impresión de RECIBOS POR DINERO INVU CENTRAL Y RECIBO OFICIOL DE AYP"</t>
  </si>
  <si>
    <t>Formularios Estandard Costa Rica S.A.</t>
  </si>
  <si>
    <t>C.G. Formularios S.A.</t>
  </si>
  <si>
    <t>2016CD-000012-01</t>
  </si>
  <si>
    <t>"REPARACION DE  PERSIANAS DE LA PRESIDENCIA EJECUTIVA"</t>
  </si>
  <si>
    <t>Servi-Persianas S.A.</t>
  </si>
  <si>
    <t>2016CD-000013-01</t>
  </si>
  <si>
    <t>"Confección e instalación de cortinas verticales oficinas Gerencia General"</t>
  </si>
  <si>
    <t>2016CD-000014-01</t>
  </si>
  <si>
    <t>"COMPRA DE UNA SIERRA INGLETEADORA"</t>
  </si>
  <si>
    <t>2016CD-000015-01</t>
  </si>
  <si>
    <t>CONTRATACIÓN DE SERVICIOS ACTUARIALES, PARA LA REALIZACIÓN DEL ESTUDIO SOBRE LOS EXCEDENTES DEL SISTEMA DE AHORRO Y PRÉSTAMO, CONFORME LO DISPUESTO EN LA LEY 8448</t>
  </si>
  <si>
    <t>2016CD-000016-01</t>
  </si>
  <si>
    <t xml:space="preserve">“CONTRATACIÓN DE SERVICIOS PROFESIONALES EN CONTADURIA PÚBLICA AUTORIZADA PARA CERTIFICAR LOS CÁLCULOS DE LOS MONTOS DE LA LEY 8448 QUE DEBEN TRASLADARSE A  LAS CUENTAS CONTABLES DEL INSTITUTO NACIONAL DE VIVIENDA Y URBANISMO” </t>
  </si>
  <si>
    <t>2016CD-000017-01</t>
  </si>
  <si>
    <t>"Compra de un (1) parabrisas, para el vehículo placas #105-0089"</t>
  </si>
  <si>
    <t>Auto Repuestos Avenida 10 S.A.</t>
  </si>
  <si>
    <t>2016CD-000018-01</t>
  </si>
  <si>
    <t>COMPRA DE 10 LICENCIAS SOFTWARE WBS SCHEDULE PRO</t>
  </si>
  <si>
    <t>2016CD-000019-01</t>
  </si>
  <si>
    <t>"Compra de dos (2) baterías para los vehículos placas #105-86 y #105-92"</t>
  </si>
  <si>
    <t>Baterias Heredia</t>
  </si>
  <si>
    <t>2016CD-000020-01</t>
  </si>
  <si>
    <t>"Servicios de laboratorio para análisis de Calidad de Agua potable, oficinas centrales INVU"</t>
  </si>
  <si>
    <t>Fundación Tecnológica de Costa Rica (FUNDATEC)</t>
  </si>
  <si>
    <t>2016CD-000021-01</t>
  </si>
  <si>
    <t>"Contratación urgente de servicios para el cambio de canoas 6to. Piso Edificio Jutsini"</t>
  </si>
  <si>
    <t>Ramírez Villalobos José Eduardo</t>
  </si>
  <si>
    <t>2016CD-000022-01</t>
  </si>
  <si>
    <t>"Contratación servicios visita de emergencia por filtraciones ascensores del Edificio Jutsini"</t>
  </si>
  <si>
    <t>Casa Confort S.A.</t>
  </si>
  <si>
    <t>2016CD-000023-01</t>
  </si>
  <si>
    <t xml:space="preserve">"Publicación periódico "LA NACIÓN" aviso Contrataciones directas" </t>
  </si>
  <si>
    <t>Grupo Nación GN S.A.</t>
  </si>
  <si>
    <t>2016CD-000024-01</t>
  </si>
  <si>
    <t>"Servicio técnico a domicilio para revisión y diagnóstico  de 2 plotter Z6100"</t>
  </si>
  <si>
    <t>I S Productos de Oficina Centroamerica S.A.</t>
  </si>
  <si>
    <t>2016CD-000025-01</t>
  </si>
  <si>
    <t>"Compra repuestos para ascensor Edificio Jutsini - Art. 131 inc. A) "oferente Único"</t>
  </si>
  <si>
    <t>2016CD-000026-01</t>
  </si>
  <si>
    <t>"Impresión fórmulas contínuas de Cheques INVU-SISTEMA DE AHORRO Y PRÉSTAMO"</t>
  </si>
  <si>
    <t>2016CD-000027-01</t>
  </si>
  <si>
    <t>"Compra de un Circuito Integrado (EPROM) y una firma adicional para firmadora cheques CERTEX modelo #3200"</t>
  </si>
  <si>
    <t>Suplidora de Equipos S.A.</t>
  </si>
  <si>
    <t>2016CD-000028-01</t>
  </si>
  <si>
    <t>"Instalación papel tapiz oficinas 6to. Piso edificio Jutsini"</t>
  </si>
  <si>
    <t>Mack Internacional S.A.</t>
  </si>
  <si>
    <t>2016CD-000029-01</t>
  </si>
  <si>
    <t>"Alquiler espacios para participación del S. A. P. en EXPO-CASA Y DECORACIÓN 2016"</t>
  </si>
  <si>
    <t>2016CD-000030-01</t>
  </si>
  <si>
    <t>"Reparación del vehículo placas #105-88"</t>
  </si>
  <si>
    <t>PURDY MOTOR S.A.</t>
  </si>
  <si>
    <t>2016CD-000031-01</t>
  </si>
  <si>
    <t>“CONTRATACIÓN DE SERVICIOS ACTUARIALES, PARA LA REALIZACIÓN DEL ESTUDIO SOBRE LOS EXCEDENTES DEL SISTEMA DE AHORRO Y PRÉSTAMO, CONFORME LO DISPUESTO EN LA LEY 8448”</t>
  </si>
  <si>
    <t>Hernández González Raúl</t>
  </si>
  <si>
    <t>2016CD-000032-01</t>
  </si>
  <si>
    <t>COMPRA DE BOLSOS CAMBREL</t>
  </si>
  <si>
    <t>Distribuidora Sol y Mar S.A.</t>
  </si>
  <si>
    <t>2016CD-000033-01</t>
  </si>
  <si>
    <t>COMPRA DE 200 PIEZAS DE MADERA</t>
  </si>
  <si>
    <t>Evoca S.A.</t>
  </si>
  <si>
    <t>2016CD-000034-01</t>
  </si>
  <si>
    <t>"Compra de dos (2) unidades fusoras para impresoras marca Kyocera modelo FS-4020-DN"</t>
  </si>
  <si>
    <t>2016CD-000035-01</t>
  </si>
  <si>
    <t>"Contratación alquiler de mobiliario"</t>
  </si>
  <si>
    <t>Alquileres Eifel Ltda.</t>
  </si>
  <si>
    <t>2016CD-000036-01</t>
  </si>
  <si>
    <t>"Reparación de vehículo placas #885356"</t>
  </si>
  <si>
    <t>2016CD-000037-01</t>
  </si>
  <si>
    <t>"Compra de un percolador"</t>
  </si>
  <si>
    <t>El Gallo más Gallo de Alajuela S.A.</t>
  </si>
  <si>
    <t>2016CD-000038-01</t>
  </si>
  <si>
    <t>"Compra de un tiquete aéreo San José - Quito - San José"</t>
  </si>
  <si>
    <t>2016CD-000039-01</t>
  </si>
  <si>
    <t>Construcción Proyecto Conjunto Residencial Hojancha
(Contratación Directa autorizada por la CGR, art. 138 RLCA)</t>
  </si>
  <si>
    <t>Consorcio STC - SETECOOP</t>
  </si>
  <si>
    <t>Inicia 15/03/2018</t>
  </si>
  <si>
    <t>2016CD-000040-01</t>
  </si>
  <si>
    <t>"Compra de ocho Sensores de humo fotoelectríco con base"</t>
  </si>
  <si>
    <t>SISTEMAS DE PROTECCIÓN INCORPORADOS S.A.</t>
  </si>
  <si>
    <t>2016CD-000041-01</t>
  </si>
  <si>
    <t>"Contratación de servicios de mantenimiento preventivo y correctivo para Unidad Aire Acondicionado de Precisión marca Emerson Liebert modelo Challenger"</t>
  </si>
  <si>
    <t>Electrotécnica S.A.</t>
  </si>
  <si>
    <t>2016CD-000042-01</t>
  </si>
  <si>
    <t>CONTRATACIÓN DE UNA EMPRESA DE SEGURIDAD Y VIGILANCIA
PARA INSTALACIONES DEL INVU</t>
  </si>
  <si>
    <t>CSE Seguridad S.A.</t>
  </si>
  <si>
    <t>2016CD-000043-01</t>
  </si>
  <si>
    <t>"Contratación de Campaña publicitaria del S. A. P."</t>
  </si>
  <si>
    <t>Sistema Nacional de Radio y Televisión S.A. (SINART S.A.)</t>
  </si>
  <si>
    <t>2016CD-000044-01</t>
  </si>
  <si>
    <t>COMPRA DE UNA INGLETEADORA</t>
  </si>
  <si>
    <t>Suplidora Agroferreteria de CA S.A.</t>
  </si>
  <si>
    <t>2016CD-000045-01</t>
  </si>
  <si>
    <t>COMPRA DE 200 AGENDAS PROMOCIONALES AÑO 2017</t>
  </si>
  <si>
    <t>Promocionar de Costa Rica A Y M S.A.</t>
  </si>
  <si>
    <t>2016CD-000046-01</t>
  </si>
  <si>
    <t>REPARACIÓN DE EQUIPO TOPOGRÁFICO</t>
  </si>
  <si>
    <t>Taller Óptico Mecánico Walter Schaer S.A.</t>
  </si>
  <si>
    <t>2016CD-000047-01</t>
  </si>
  <si>
    <t>COMPRA DE DOS PRISMAS PARA TOPOGRAFÍA</t>
  </si>
  <si>
    <t>2016CD-000048-01</t>
  </si>
  <si>
    <t>COMPRA DE TOPES PARA ESTACIONAMIENTO Y PROTECTORES DE PARED Y COLUMNA</t>
  </si>
  <si>
    <r>
      <t>2016CD-000049-01</t>
    </r>
    <r>
      <rPr>
        <sz val="11"/>
        <color indexed="8"/>
        <rFont val="Calibri"/>
        <family val="2"/>
      </rPr>
      <t/>
    </r>
  </si>
  <si>
    <t>REPARACIÓN DE RÓTULO (CUBO)</t>
  </si>
  <si>
    <t>Neon Nieto S.A.</t>
  </si>
  <si>
    <r>
      <t>2016CD-000050-03</t>
    </r>
    <r>
      <rPr>
        <sz val="11"/>
        <color indexed="8"/>
        <rFont val="Calibri"/>
        <family val="2"/>
      </rPr>
      <t/>
    </r>
  </si>
  <si>
    <t>COMPRA DE CORDONES AZULES CON SUBLIMACIÓN Y LOGO INVU</t>
  </si>
  <si>
    <t>ABM de Costa Rica</t>
  </si>
  <si>
    <r>
      <t>2016CD-000051-03</t>
    </r>
    <r>
      <rPr>
        <sz val="11"/>
        <color indexed="8"/>
        <rFont val="Calibri"/>
        <family val="2"/>
      </rPr>
      <t/>
    </r>
  </si>
  <si>
    <t>REPARACIÓN DE PORTÓN DE METÁLICO ELÉCTRICO DEL EDIFICIO JUTSINI</t>
  </si>
  <si>
    <t>Accesos Automaticos S.A.</t>
  </si>
  <si>
    <r>
      <t>2016CD-000052-03</t>
    </r>
    <r>
      <rPr>
        <sz val="11"/>
        <color indexed="8"/>
        <rFont val="Calibri"/>
        <family val="2"/>
      </rPr>
      <t/>
    </r>
  </si>
  <si>
    <t>COMPRA DE TRES UNIDADES DE FUSIÓN KYOCERA</t>
  </si>
  <si>
    <r>
      <t>2016CD-000053-03</t>
    </r>
    <r>
      <rPr>
        <sz val="11"/>
        <color indexed="8"/>
        <rFont val="Calibri"/>
        <family val="2"/>
      </rPr>
      <t/>
    </r>
  </si>
  <si>
    <t>COMRPA DE SEIS DISCOS DUROS EXTERNOS</t>
  </si>
  <si>
    <t>Importadora de Tecnología Global YSMR S.A.</t>
  </si>
  <si>
    <t>2016LA-000001-0005800001</t>
  </si>
  <si>
    <t>SERVICIOS DE MANTENIMIENTO A LOS SISTEMAS BASIC</t>
  </si>
  <si>
    <t>ROGER VARGAS &amp; ASOCIADOS S.A.</t>
  </si>
  <si>
    <t>2016LA-000002-0005800001</t>
  </si>
  <si>
    <t xml:space="preserve">SERVICIOS DE CUATRO INFORMÁTICOS PARA CONCLUIR EL DESARROLLO DE LOS SISTEMAS INFORMÁTICOS INVU </t>
  </si>
  <si>
    <t>ANDISA CONSULTING GROUP S.A.</t>
  </si>
  <si>
    <t>2016LA-000003-0005800001</t>
  </si>
  <si>
    <t>CONTRATACIÓN DE SOFTWARE Y LICENCIAMIENTO DE SISTEMA DE PRÉSTAMOS Y COBRANZA DEL INVU</t>
  </si>
  <si>
    <t>2016LA-000004-0005800001</t>
  </si>
  <si>
    <t>2016LA-000005-0005800001</t>
  </si>
  <si>
    <t xml:space="preserve">CONTRATACIÓN DE AJUSTE MANO DE OBRA Y REPUESTOS PARA EL MANTENIMIENTO PREVENTIVO Y ATENCIÓN DE AVERÍA DE EQUIPOS DE TRANSPORTE VERTICAL (ELEVADORES PARA PASAJEROS). </t>
  </si>
  <si>
    <t>CASA CONFORT S.A.</t>
  </si>
  <si>
    <t>En proceso</t>
  </si>
  <si>
    <t>ELEVADORES SCHINDLER S.A.</t>
  </si>
  <si>
    <t>2016LA-000006-0005800001</t>
  </si>
  <si>
    <t xml:space="preserve">CONTRATACIÓN DE SOFTWARE Y LICENCIAMIENTO DE UN SISTEMA INTEGRADO PARA LA GESTION ADMINISTRATIVA, FINANCIERA Y CONTABLE DEL INVU </t>
  </si>
  <si>
    <t>ASIGROUP-FONT SISTEMAS</t>
  </si>
  <si>
    <t>2016LA-000007-0005800001</t>
  </si>
  <si>
    <t>COMPRA DE EQUIPO DE CÓMPUTO, IMPRESORAS, ESCÁNER Y LICENCIAS PARA EL INVU</t>
  </si>
  <si>
    <t>SISTEMAS MAESTROS DE INFORMACION S.A.</t>
  </si>
  <si>
    <t>TELESERVICIOS DIGITALES JBM S.A.</t>
  </si>
  <si>
    <t>ALFA G P R TECNOLOGIAS S.A.</t>
  </si>
  <si>
    <t>ASESORES EN COMPUTO Y EQUIPOS DE OFICINA DE COSTA RICA S.A.</t>
  </si>
  <si>
    <t>2016LA-000008-0005800001</t>
  </si>
  <si>
    <t xml:space="preserve">COMPRA DE UN CAMIÓN, DOBLE CABINA, TRACCIÓN SENCILLA 4X2 </t>
  </si>
  <si>
    <t>2016LA-000009-0005800001</t>
  </si>
  <si>
    <t xml:space="preserve">CONTRATACIÓN DE SERVICIO INTEGRAL PARA EL SUMINISTRO DE ARTÍCULOS Y MATERIALES DE OFICINA BAJO MODALIDAD SEGÚN DEMANDA </t>
  </si>
  <si>
    <t>FESA FORMAS EFICIENTES S.A.</t>
  </si>
  <si>
    <t>2016LA-000010-0005800001</t>
  </si>
  <si>
    <t>COMPRA E INSTALACIÓN DE INODOROS Y MINGITORIOS SECOS</t>
  </si>
  <si>
    <t>R S R REPRESENTACIONES SALAS S.A.</t>
  </si>
  <si>
    <t>2016LA-000011-0005800001</t>
  </si>
  <si>
    <t>CONTRATACIÓN DE UNA EMPRESA DE SEGURIDAD Y VIGILANCIA PARA INSTALACIONES DEL INVU</t>
  </si>
  <si>
    <t>SEVIN Seguridad S.A.</t>
  </si>
  <si>
    <t>2016LN-000001-0005800001</t>
  </si>
  <si>
    <t>SERVICIOS EN TOPOGRAFÍA Y CATASTRO</t>
  </si>
  <si>
    <t>KENNETH OVARES SANCHEZ</t>
  </si>
  <si>
    <t>JOSE MANUEL FLORES MENDEZ</t>
  </si>
  <si>
    <t>FREDDY ANTONIO ALVARENGA TINOCO</t>
  </si>
  <si>
    <t>MONTEDES S.A.</t>
  </si>
  <si>
    <t>INTOPO SOCIEDAD DE RESPONSABILIDAD LTDA.</t>
  </si>
  <si>
    <t>ERICK LISANDRO SOTO MENDEZ</t>
  </si>
  <si>
    <t>TOPOGRAFIA S.A.</t>
  </si>
  <si>
    <t>CONSULTOPO INGENIERIA S.A.</t>
  </si>
  <si>
    <t>2016LN-000001-01</t>
  </si>
  <si>
    <t>CONTRATACIÓN TRABAJO SOCIAL</t>
  </si>
  <si>
    <t>Villalobos Mena Yolanda</t>
  </si>
  <si>
    <t>Cuantía inestimable</t>
  </si>
  <si>
    <t>2016LN-000002-01</t>
  </si>
  <si>
    <t>COMPRA DE TERRENO EN EL CANTÓN DE GARABITO</t>
  </si>
  <si>
    <t>2016LN-000003-01</t>
  </si>
  <si>
    <t>CONTRATACIÓN DE SERVICIOS PROFESIONALES EN TRABAJO SOCIAL</t>
  </si>
  <si>
    <t>Villalobos Quirós Karina Vanessa</t>
  </si>
  <si>
    <t>Villalobos Morales Manuel Antonio</t>
  </si>
  <si>
    <t>Ramírez Álvarez Nancy</t>
  </si>
  <si>
    <t>Jiménez Arroyo María Carolina</t>
  </si>
  <si>
    <t>Rojas Valverde Sharlyne</t>
  </si>
  <si>
    <t>Bejarano Camacho Andrea</t>
  </si>
  <si>
    <t>Rojas Araúz Priscilla</t>
  </si>
  <si>
    <t>Serracín Badilla Cynthia</t>
  </si>
  <si>
    <t>Hidalgo Barrantes Denia María</t>
  </si>
  <si>
    <t>Gutiérrez Carvajal Ibsen</t>
  </si>
  <si>
    <t>Brenes Céspedes Ana María</t>
  </si>
  <si>
    <t>Barrantes Monge Abigail</t>
  </si>
  <si>
    <t>Ceciliano Fonseca Karla</t>
  </si>
  <si>
    <t>Ceciliano Mora Raquel</t>
  </si>
  <si>
    <t>Rosales Peña Adela</t>
  </si>
  <si>
    <t>Marchena Morales María del Milagro</t>
  </si>
  <si>
    <t>Hernández Badilla Karen</t>
  </si>
  <si>
    <t>Corrales González Noelia</t>
  </si>
  <si>
    <t>Murillo Arancibia Josseling</t>
  </si>
  <si>
    <t>Montoya Jiménez Saúl</t>
  </si>
  <si>
    <t>Bonilla Chiroldes Aileem Pamela</t>
  </si>
  <si>
    <t>2016LN-00004-01</t>
  </si>
  <si>
    <t>CONTRATACIÓN DE SERVICIOS DE TOPOGRAFÍA</t>
  </si>
  <si>
    <t>Edificadora Beta</t>
  </si>
  <si>
    <t>Donald Brenes Ramírez</t>
  </si>
  <si>
    <t>Randall Chavarría Bolaños</t>
  </si>
  <si>
    <t>Warner Fernández Salas</t>
  </si>
  <si>
    <t>Juan C. Fonseca Corrales</t>
  </si>
  <si>
    <t>Soluciones del Terreno de Costa Rica</t>
  </si>
  <si>
    <t>Adquisiciones</t>
  </si>
  <si>
    <t>2017CD-000001-01</t>
  </si>
  <si>
    <t xml:space="preserve">CONTRATACION DIRECTA AUTORIZADA POR LA CGR - SEGURIDAD Y VIGILANCIA </t>
  </si>
  <si>
    <t>CSE SEGURIDAD S.A.</t>
  </si>
  <si>
    <t>2017CD-000002-01</t>
  </si>
  <si>
    <t>2017CD-000003-01</t>
  </si>
  <si>
    <t>REPARACIÓN DE PLOTTER DE LA UNIDAD DE CRITERIOR TÉCNICOS</t>
  </si>
  <si>
    <t>IS Productos de Oficina Centroamérica S.A.</t>
  </si>
  <si>
    <t>2017CD-000004-01</t>
  </si>
  <si>
    <t>COMPRA DE MATERIALES PARA MANTENIMIENTO Y AMPLIACIÓN DE LA RED DE DATOS INSTITUCIONAL</t>
  </si>
  <si>
    <t>ALMACEN MAURO S.A.</t>
  </si>
  <si>
    <t>2017CD-000005-01</t>
  </si>
  <si>
    <t>CONTRATACION DE CONTADORES PARA CONCILIAR LAS CUENTAS DE ACTIVO CIRCULANTE DEL INVU LOS AÑOS 2010, 2011 Y 2012</t>
  </si>
  <si>
    <t>Árroyo Hernández &amp; Asociados S.A.</t>
  </si>
  <si>
    <t>Finalizado, se rescindió el contrato</t>
  </si>
  <si>
    <t>2017CD-000006-01</t>
  </si>
  <si>
    <t>SUSCRIPCION DE PERIODICOS: "LA NACIÓN",  "EL FINANCIERO" y "DIARIO EXTRA"</t>
  </si>
  <si>
    <t>Grupo Nación GN, S.A.</t>
  </si>
  <si>
    <t>Sociedad Periodistica Extra Ltda.</t>
  </si>
  <si>
    <t>2017CD-000007-01</t>
  </si>
  <si>
    <t>CONTRATACIÓN DE UNA EMPRESA QUE BRINDE EL SERVICIO DE STAND</t>
  </si>
  <si>
    <t>2017CD-000008-01</t>
  </si>
  <si>
    <t>PARTICIPACIÓN  INVU EN LA FERIA EXPOCONSTRUCCIÓN Y VIVIENDA 2017 DEL 15 AL 19 DE  FEBRERO DEL 2017</t>
  </si>
  <si>
    <t>Asociación Cámara Costarricense de la Construcción</t>
  </si>
  <si>
    <t>2017CD-000009-01</t>
  </si>
  <si>
    <t>Doriz Pachón Izquierdo</t>
  </si>
  <si>
    <t>2017CD-000010-01</t>
  </si>
  <si>
    <t xml:space="preserve">
“COMPRA DE CARTUCHOS DE TINTA PARA PLOTTER HP DESIGNJET Z6200
</t>
  </si>
  <si>
    <t>2017CD-000011-01</t>
  </si>
  <si>
    <t>CONTRATACIÓN PAUTA PUBLICITARIA PARTICIPACION INVU EN EXPO-CONSTRUCCION 2017</t>
  </si>
  <si>
    <t>Properiódicos Ltda.</t>
  </si>
  <si>
    <t>IQ RADIO FM S.A.</t>
  </si>
  <si>
    <t>2017CD-000012-01</t>
  </si>
  <si>
    <t>"REPARACION URGENTE DE CUATRO (4) UNIDADES DE AIRE ACONDICIONADO"</t>
  </si>
  <si>
    <t>Coldtec Servicios S.A.</t>
  </si>
  <si>
    <t>2017CD-000013-01</t>
  </si>
  <si>
    <t>Publicación periódicos: "LA NACIÓN", "LA REPÚBLICA" y "DIARIO EXTRA" = Consulta pública del Reglamento de Renovación Urbana:</t>
  </si>
  <si>
    <t>2017CD-000014-01</t>
  </si>
  <si>
    <t>CONTRATACIÓN DE UN ABOGADO MEDIANTE ART. 139 RLCA INCISO F</t>
  </si>
  <si>
    <t>BATALLA SALTO LUNA</t>
  </si>
  <si>
    <t>2017CD-000015-01</t>
  </si>
  <si>
    <t>“IMPRESIÓN DE 5000 FORMULARIOS CONTINUOS DE RECIBOS DE DINERO”</t>
  </si>
  <si>
    <t>Formularios Estándar Costa Rica S.A.</t>
  </si>
  <si>
    <t>2017CD-000016-01</t>
  </si>
  <si>
    <t>"PUBLICACIÓN PERIÓDICO "LA REPÚBLICA" EL 08/MARZO/2017 DIA DE LA MUJER"</t>
  </si>
  <si>
    <t>2017CD-000017-01</t>
  </si>
  <si>
    <t>"CONTRATACIÓN DE UN ESTUDIO DE IMPACTO VIAL PARA EL PROYECTO BLËLË"</t>
  </si>
  <si>
    <t>DISEÑO Y CONSULTURÍA EN TRANSPORTES Y VIABILIDAD TRANSVIAL S.A.</t>
  </si>
  <si>
    <t>2017CD-000018-01</t>
  </si>
  <si>
    <t>"REPARACIÓN DE UNA MOTOSIERRA Y TRES MOTO GUADAÑAS"</t>
  </si>
  <si>
    <t>Vedova y Obando, S.A.</t>
  </si>
  <si>
    <t>2017CD-000019-01</t>
  </si>
  <si>
    <t>IMPRESIONES PUBLICITARIAS DE BUZONES Y PORTABROCHURES</t>
  </si>
  <si>
    <t>FORMAS CREATIVAS S.A.</t>
  </si>
  <si>
    <t>2017CD-000020-01</t>
  </si>
  <si>
    <t>"CONTRATACIÓN DE UN PROFESIONAL EN ACTIVIDADES LÚDICAS PARA NIÑOS EN EDADES ESCOLARES A QUIENES SE LES  PUEDA LLEVAR UN MENSAJE SOBRE ÁREAS DE INTERÉS PARA EL INVU"</t>
  </si>
  <si>
    <t xml:space="preserve">Alberto Barrantes Ceciliano </t>
  </si>
  <si>
    <t>2017CD-000021-01</t>
  </si>
  <si>
    <t>CONTRATACION DE UNA CONSULTORÍA ESPECIALIZADA PARA ELABORAR LOS CATÁLOGOS DE PAISAJE Y DEMÁS CONSIDERACIONES TÉCNICAS DEL PAISAJE PARA COSTA RICA</t>
  </si>
  <si>
    <t>Carlos Marcelo Jankilevich Dahan</t>
  </si>
  <si>
    <t>2017CD-000022-01</t>
  </si>
  <si>
    <t>CONTRATACION DE DOS PROFESIONALES EN ARQUITECTURA, INGENIERÍA, GEOGRAFÍA, SOCIOLOGIA O ECONOMIA, CON ESPECIALIDAD O ÉNFASIS EN PLANIFICACIÓN URBANA Y ECONOMÍA URBANA</t>
  </si>
  <si>
    <t>2017CD-000023-01</t>
  </si>
  <si>
    <t>Dos publicaciones en el periódico "LA NACIÓN"</t>
  </si>
  <si>
    <t>2017CD-000024-01</t>
  </si>
  <si>
    <t>Una publicación en el periódico "LA REPÚBLICA" el día viernes 28/abril/2017</t>
  </si>
  <si>
    <t>2017CD-000025-01</t>
  </si>
  <si>
    <t>COMPRA DE TOPES PARA ESTACIONAMIENTO, REDUCTORES DE VELOCIDAD Y PROTECTORES DE COLUMNA Y PARED</t>
  </si>
  <si>
    <t>JL Señalización S.A.</t>
  </si>
  <si>
    <t>2017CD-000026-01</t>
  </si>
  <si>
    <t>"Compra de 100 botellas de agua para promoción dentro y fuera de la Institución"</t>
  </si>
  <si>
    <t>Doriz Marisol Pachón Izquierdo</t>
  </si>
  <si>
    <t>2017CD-000027-01</t>
  </si>
  <si>
    <t xml:space="preserve">"Dos  publicaciones en el periódico "LA REPÚBLICA" días: jueves 25 y viernes 26 mayo 2017" </t>
  </si>
  <si>
    <t xml:space="preserve"> 2017CD-000028-01</t>
  </si>
  <si>
    <t>"Contratación de pauta por Radio Red 91.12"</t>
  </si>
  <si>
    <t>Audiotecnología Para la Comunicación S.A.</t>
  </si>
  <si>
    <t>2017CD-000029-01</t>
  </si>
  <si>
    <t>SITGEO-SITEMA INTEGRADO DE TECNOLOGÍA GEOGRAFICA S.A.</t>
  </si>
  <si>
    <t>2017CD-000030-01</t>
  </si>
  <si>
    <t>ALQUILER DE ESPACIO PARA EXPOCASA 2017</t>
  </si>
  <si>
    <t>2017CD-000031-01</t>
  </si>
  <si>
    <t xml:space="preserve">Publicaciones en los periódicos: "LA NACIÓN", "EL FINANCIERO" y "LA REPÚBLICA" Consulta pública Reglamento de Construcciones </t>
  </si>
  <si>
    <t>2017CD-000032-01</t>
  </si>
  <si>
    <t>Compra de un EPROM para máquina firmadora de cheques marca CERTEX 3200</t>
  </si>
  <si>
    <t>2017CD-000033-01</t>
  </si>
  <si>
    <t xml:space="preserve">Contratación servicios para la revisión y reparación de dos (2) aires acondicionados </t>
  </si>
  <si>
    <t>2017CD-000034-01</t>
  </si>
  <si>
    <t>"Contratación de pauta publicitaria en: RADIO Y NACIÓN DIGITAL"</t>
  </si>
  <si>
    <t>Central de Radio CDR S.A.</t>
  </si>
  <si>
    <t>Grupo Radiofónico Omega S.A.</t>
  </si>
  <si>
    <t>2017CD-000035-01</t>
  </si>
  <si>
    <t>"CONTRATACIÓN CAMPAÑA RADIAL DAR A CONOCER EL REGLAMENTO DE RENOVACIÓN URBANA"</t>
  </si>
  <si>
    <t>Cadena Musical S.A.</t>
  </si>
  <si>
    <t>Sistema Nacional de Radio y Televisión S.A.</t>
  </si>
  <si>
    <t>Cadena de Emisoras Columbia</t>
  </si>
  <si>
    <t>2017CD-000036-01</t>
  </si>
  <si>
    <t>Compra de un megáfono</t>
  </si>
  <si>
    <t>Teltron (Costa Rica) S.A.</t>
  </si>
  <si>
    <t>2017CD-000037-01</t>
  </si>
  <si>
    <t>CONTRATACIÓN DE SERVICIO DE CATERING SERVICE PARA ACTIVIDAD DE LA UNIDAD DE ASESORÍA Y CAPACITACIÓN QUE SE REALIZARÁ EN EL IFAM</t>
  </si>
  <si>
    <t>INDUSTRIAS E INVERSIONES CAROC DE HEREDIA S.A.</t>
  </si>
  <si>
    <t>2017CD-000038-01</t>
  </si>
  <si>
    <t>"Contratación pauta publicitaria en el programa "PUENTE" en el SINART"</t>
  </si>
  <si>
    <t>2017CD-000039-01</t>
  </si>
  <si>
    <t>"Contratación publicación de labor en urbanismo en el periódico "LA REPÚBLICA""</t>
  </si>
  <si>
    <t>2017CD-000040-01</t>
  </si>
  <si>
    <t>"Contratación de una publicación en el periódico: "LA NACIÓN" el día: sábado 12/agosto/2017 Compra terrenos en los cantones: Garabito y Alajuela Central"</t>
  </si>
  <si>
    <t>2017CD-000041-01</t>
  </si>
  <si>
    <t>"Contratación de pauta para medios de comunicación impresa, para la campaña del SISTEMA DE AHORRO Y PRÉSTAMO"</t>
  </si>
  <si>
    <t>2017CD-000042-01</t>
  </si>
  <si>
    <t>“CONTRATACIÓN DE UNA PUBLICACIÓN EN EL PERIÓDICO DIARIO EXTRA”</t>
  </si>
  <si>
    <t>2017CD-000043-01</t>
  </si>
  <si>
    <t>"Contratación de suscripción periódicos: "DIARIO EXTRA", "LA NACIÓN" y "EL FINANCIERO", para la Presidencia Ejecutiva.</t>
  </si>
  <si>
    <t>2017CD-000001-0005800001</t>
  </si>
  <si>
    <t>Contratación de empresa reclutadora</t>
  </si>
  <si>
    <t>CONSULTORES PROFESIONALES AL SERVICIO DEL TALENTO, LIMITADA</t>
  </si>
  <si>
    <t>2017CD-000002-0005800001</t>
  </si>
  <si>
    <t>Compra de cartuchos de tinta</t>
  </si>
  <si>
    <t>2017CD-000003-0005800001</t>
  </si>
  <si>
    <t>CATERING SERVICE</t>
  </si>
  <si>
    <t>2017CD-000004-0005800001</t>
  </si>
  <si>
    <t>COMPRA DE BUZONES DE SUGERENCIAS Y PORTA BROCHURES</t>
  </si>
  <si>
    <t>2017CD-000005-0005800001</t>
  </si>
  <si>
    <t>Compra de materiales para aseos y limpieza</t>
  </si>
  <si>
    <t>LEMEN DE COSTA RICA S.A.</t>
  </si>
  <si>
    <t>MACRO COMERCIAL S.A.</t>
  </si>
  <si>
    <t>CENTRO TEXTIL JOSÉ BEFELER S.A.</t>
  </si>
  <si>
    <t>MEST MULTISERVICIOS EMPRESARIALES SOLUCIÓN TOTAL S.A.</t>
  </si>
  <si>
    <t>2017CD-000006-0005800001</t>
  </si>
  <si>
    <t>COMPRA DE TAMBOR PARA IMPRESORA KYOCERA FS-4000</t>
  </si>
  <si>
    <t>2017CD-000007-0005800001</t>
  </si>
  <si>
    <t>CONTRATACIÓN DE UN ESTUDIO DE IMPACTO VIAL PARA EL PROYECTO BLËLE</t>
  </si>
  <si>
    <t>2017CD-000008-0005800001</t>
  </si>
  <si>
    <t>CONTRATACIÓN DE UN PUBLICISTA PARA REALIZAR DISEÑOS DE ARTE GRÁFICO AL INVU</t>
  </si>
  <si>
    <t>BOLÍVAR RESTREPO ANDERSON</t>
  </si>
  <si>
    <t>2017CD-000009-0005800001</t>
  </si>
  <si>
    <t>RENOVACIÓN DE LICENCIAS DE SOFTWARE DE SEGURIDAD</t>
  </si>
  <si>
    <t>2017CD-000010-0005800001</t>
  </si>
  <si>
    <t>COMPRA URGENTE DE ACCESORIOS ELÉCTRICOS</t>
  </si>
  <si>
    <t>I.E. SOCIEDAD ANONIMA</t>
  </si>
  <si>
    <t>2017CD-000011-0005800001</t>
  </si>
  <si>
    <t>COMPRA DE CALCULADORAS</t>
  </si>
  <si>
    <t>2017CD-000012-0005800001</t>
  </si>
  <si>
    <t>CONTRATACIÓN DE LOS SERVICIOS DE UN INGENIERO ELÉCTRICO, ELECTRÓNICO, ELECTROMECÁNICO O EN MANTENIMIENTO INDUSTRIAL</t>
  </si>
  <si>
    <t>MORA MONGE HANSEL MANUEL</t>
  </si>
  <si>
    <t>2017CD-000013-0005800001</t>
  </si>
  <si>
    <t>CONTRATACIÓN DE DOS ABOGADOS ESPECIALISTAS EN DERECHO ADMINISTRATIVO O PÚBLICO Y/O LABORAL</t>
  </si>
  <si>
    <t>ROLANDO ALBERTO SEGURA RAMIREZ</t>
  </si>
  <si>
    <t>ALBA IRIS ORTIZ RECIO</t>
  </si>
  <si>
    <t>LEX INVESTMENTS &amp; SERVICES S.A.</t>
  </si>
  <si>
    <t>2017CD-000014-0005800001</t>
  </si>
  <si>
    <t>CONTRATACIÓN DE SERVICIOS PARA LA REALIZACIÓN DE ESTUDIO DE SUELOS PARA DOS FINCAS PROPIEDAD DEL INVU</t>
  </si>
  <si>
    <t>CASTRO Y DE LA TORRE</t>
  </si>
  <si>
    <t>2017CD-000015-0005800001</t>
  </si>
  <si>
    <t xml:space="preserve">COMPRA DE JABÓN LÍQUIDO ANTIBACTERIAL </t>
  </si>
  <si>
    <t>AGROINDUCHEM S.A.</t>
  </si>
  <si>
    <t>2017CD-000016-0005800001</t>
  </si>
  <si>
    <t xml:space="preserve">COMPRA DE MATERIAL PROMOCIONAL </t>
  </si>
  <si>
    <t xml:space="preserve"> FRAVICO PROMOCIONAL S.A.</t>
  </si>
  <si>
    <t>IRIOMA S.A.</t>
  </si>
  <si>
    <t>PROMOCIONAR DE COSTA RICA A Y M S.A.</t>
  </si>
  <si>
    <t>PROCESOS LITOGRAFICOS DE CENTROAMERICA PROLITSA S.A</t>
  </si>
  <si>
    <t>2017CD-000017-0005800001</t>
  </si>
  <si>
    <t>COMPRA DE 54 TELÉFONOS INALÁMBRICOS DIGITAL, CON SPEAKER Y AHORRO EN CONSUMO DE ENERGÍA</t>
  </si>
  <si>
    <t>INSTALACIONES TELEFONICAS COSTA RICA S.A.</t>
  </si>
  <si>
    <t>2017CD-000018-0005800001</t>
  </si>
  <si>
    <t xml:space="preserve">COMPRA DE MATERIALES ELECTRICOS </t>
  </si>
  <si>
    <t>ALMACEN EL ELECTRICO</t>
  </si>
  <si>
    <t>2017CD-000019-0005800001</t>
  </si>
  <si>
    <t xml:space="preserve">Contratación de servicios de televisión satelital </t>
  </si>
  <si>
    <t>2017CD-000020-0005800001</t>
  </si>
  <si>
    <t>COMPRA CÁMARA FOTOGRÁFICA DIGITAL 24MPX CON ESTUCHE, LENTES Y ACCESORIOS</t>
  </si>
  <si>
    <t>2017CD-000021-0005800001</t>
  </si>
  <si>
    <t xml:space="preserve">BOMBAS MANUALES PARA EL TRASVASE DE LÍQUIDOS </t>
  </si>
  <si>
    <t>MEJIA Y COMPAÑÍA S.A.</t>
  </si>
  <si>
    <t>2017CD-000022-0005800001</t>
  </si>
  <si>
    <t>ADQUISICIÓN DE TRITURADORAS DE PAPEL</t>
  </si>
  <si>
    <t>RAMIZ SUPPLIES S.A.</t>
  </si>
  <si>
    <t>2017CD-000023-0005800001</t>
  </si>
  <si>
    <t>AUDITORÍA EXTERNA INVU PERÍODO 2016</t>
  </si>
  <si>
    <t>BAKER TILLY CONSULTING S.A.</t>
  </si>
  <si>
    <t>2017CD-000024-0005800001</t>
  </si>
  <si>
    <t xml:space="preserve">CONTRATACIÓN DE SERVICIO DE MANTENIMIENTO PREVENTIVO Y CORRECTIVO DE DOS PLOTTER MARCA HP MODELO DESIGNJET Z 6200 </t>
  </si>
  <si>
    <t>2017CD-000025-0005800001</t>
  </si>
  <si>
    <t>MILLICOM CABLE COSTA RICA S.A.</t>
  </si>
  <si>
    <t>2017CD-000026-0005800001</t>
  </si>
  <si>
    <t xml:space="preserve">ADQUISICIÓN DE MASTER LEX INDEX Y GESTOR NOTARIAL </t>
  </si>
  <si>
    <t>2017CD-000027-0005800001</t>
  </si>
  <si>
    <t>CONTRATACIÓN DE SERVICIO DE FUMIGACIÓN DE LOS EDIFICIOS DEL INVU</t>
  </si>
  <si>
    <t>FUMIGADORA CONTROL TECNICO DE PLAGAS S.A.</t>
  </si>
  <si>
    <t>2017CD-000028-0005800001</t>
  </si>
  <si>
    <t>COMPRA DE 12 GORRAS CON CUBRE NUCA COLOR AZUL Y LOGO INVU</t>
  </si>
  <si>
    <t>PROPAK DE COSTA RICA S.A.</t>
  </si>
  <si>
    <t>2017CD-000029-0005800001</t>
  </si>
  <si>
    <t>ADQUISICIÓN DE MATERIAL IMPRESO DISTINTAS ÁREAS Y SERVICIOS DEL INVU</t>
  </si>
  <si>
    <t>JIMENEZ Y TANZI S.A.</t>
  </si>
  <si>
    <t>2017CD-000030-0005800001</t>
  </si>
  <si>
    <t>COMPRA DE MATERIAL PROMOCIONAL INVU</t>
  </si>
  <si>
    <t>PROMOCIONAR DE COSTA RICA A Y M SOCIEDAD ANONIMA</t>
  </si>
  <si>
    <t>IRIOMA SOCIEDAD ANONIMA</t>
  </si>
  <si>
    <t>2017CD-000031-0005800001</t>
  </si>
  <si>
    <t>COMPRA DE CHALECOS PARA EMERGENCIAS Y OTROS DISTINTIVOS</t>
  </si>
  <si>
    <t>DISTRIBUIDORA EGO SOCIEDAD ANONIMA</t>
  </si>
  <si>
    <t>2017CD-000032-0005800001</t>
  </si>
  <si>
    <t>COMPRA DE CÁMARA FOTOGRÁFICA</t>
  </si>
  <si>
    <t>COMERCIALIZADORA A T DEL SUR SOCIEDAD ANONIMA</t>
  </si>
  <si>
    <t>2017CD-000033-0005800001</t>
  </si>
  <si>
    <t>SERVICIO DE REVISIÓN y RECARGA DE EXTINTORES PORTÁTILES</t>
  </si>
  <si>
    <t>2017CD-000034-0005800001</t>
  </si>
  <si>
    <t>COMPRA DE DISCOS DUROS Y BATERÍAS</t>
  </si>
  <si>
    <t>COMPUBETEL S.A.</t>
  </si>
  <si>
    <t>APPLIED RESEARCH S.A.</t>
  </si>
  <si>
    <t>2017CD-000035-0005800001</t>
  </si>
  <si>
    <t>COMPRA DE SILLAS ERGONÓMICAS EJECUTIVAS </t>
  </si>
  <si>
    <t>BASIC SEATS LTDA</t>
  </si>
  <si>
    <t>2017CD-000036-0005800001</t>
  </si>
  <si>
    <t xml:space="preserve">CONTRATACIÓN DE SERVICIOS PARA LIMPIEZA DE TERRENO UBICADO EN GOICOECHEA, SAN JOSE </t>
  </si>
  <si>
    <t xml:space="preserve"> AUTOS BEST D &amp; L SOCIEDAD ANONIMA</t>
  </si>
  <si>
    <t>2017CD-000037-0005800001</t>
  </si>
  <si>
    <t xml:space="preserve">IMPRESIÓN DE RECIBOS POR DINERO DEL SISTEMA DE AHORRO Y PRESTAMO DEL INVU </t>
  </si>
  <si>
    <t>CG FORMULARIOS S.A.</t>
  </si>
  <si>
    <t>2017CD-000038-0005800001</t>
  </si>
  <si>
    <t>ADQUISICIÓN FIREWALL DE SIGUIENTE GENERACIÓN (NGFW) Y SISTEMA DE GESTIÓN PARA NGFW</t>
  </si>
  <si>
    <t>2017CD-000039-0005800001</t>
  </si>
  <si>
    <t>PUBLICACIÓN PAUTA EN LOS PERIÓDICOS LA NACIÓN Y LA REPÚBLICA SOBRE LA VIGENCIA DEL REGLAMENTO DE RENOVACIÓN URBANA</t>
  </si>
  <si>
    <t>GRUPO NACION G N S.A.</t>
  </si>
  <si>
    <t>PROPERIODICOS LTDA.</t>
  </si>
  <si>
    <t>2017CD-000040-0005800001</t>
  </si>
  <si>
    <t>COMPRA DE ARTÍCULOS Y MATERIALES PARA ASEO Y LIMPIEZA</t>
  </si>
  <si>
    <t xml:space="preserve">
CORPORACION CEK DE COSTA RICA SOCIEDAD ANONIMA</t>
  </si>
  <si>
    <t>INVERSIONES ZUCA SOCIEDAD ANONIMA</t>
  </si>
  <si>
    <t>BM INTERNACIONAL CAISA SOCIEDAD ANONIMA</t>
  </si>
  <si>
    <t>IMPORTACIONES R C DE COSTA RICA SOCIEDAD ANONIMA</t>
  </si>
  <si>
    <t>GRUPO LUMAFE SOCIEDAD DE RESPONSABILIDAD LIMITADA</t>
  </si>
  <si>
    <t>2017CD-000041-0005800001</t>
  </si>
  <si>
    <t>CONTRATACIÓN DE SERVICIO DE MANTENIMIENTO PREVENTIVO Y CORRECTIVO DE DOS PLOTTER MARCA HP MODELO DESIGNJET Z 6200</t>
  </si>
  <si>
    <t>I S PRODUCTOS DE OFICINA CENTROAMERICA SOCIEDAD ANONIMA</t>
  </si>
  <si>
    <t>2017CD-000042-0005800001</t>
  </si>
  <si>
    <t>IMPRESIÓN DE 10000 FORMULARIOS CONTINUOS DE RECIBOS DE DINERO</t>
  </si>
  <si>
    <t>MUNDO CREATIVO S.A.</t>
  </si>
  <si>
    <t>2017CD-000043-0005800001</t>
  </si>
  <si>
    <t>COMPRA DE UNA CÁMARA FOTOGRÁFICA, EQUIPO DE POSICIONAMIENTO GLOBAL Y EQUIPO TOPOGRÁFICO</t>
  </si>
  <si>
    <t xml:space="preserve">
COMPAÑIA TECNICA Y COMERCIAL SATEC SOCIEDAD ANONIMA</t>
  </si>
  <si>
    <t>2017CD-000044-0005800001</t>
  </si>
  <si>
    <t>COMPRA DE CAMISETAS TIPO POLO CON LOGO INVU</t>
  </si>
  <si>
    <t>DISTRIBUIDORA NORTE SUR DE COSTA RICA S.A.</t>
  </si>
  <si>
    <t>2017CD-000045-0005800001</t>
  </si>
  <si>
    <t>COMPRA DE DISCOS DUROS DE 5 TB</t>
  </si>
  <si>
    <t>2017CD-000046-0005800001</t>
  </si>
  <si>
    <t>COMPRA DE UNA CÁMARA FOTOGRÁFICA Y EQUIPO TOPOGRÁFICO</t>
  </si>
  <si>
    <t xml:space="preserve"> CONSULTORES TECNICOS INGEOS SOCIEDAD ANONIMA</t>
  </si>
  <si>
    <t>TECNOLOGIA PORTATIL DE CENTROAMERICA SOCIEDAD ANONIMA</t>
  </si>
  <si>
    <t>2017CD-000047-0005800001</t>
  </si>
  <si>
    <t>2017CD-000048-0005800001</t>
  </si>
  <si>
    <t>COMPRA DE DISCOS DUROS DE 5 TB DEL DEPARTAMENTO URBANISMO</t>
  </si>
  <si>
    <t>2017CD-000049-0005800001</t>
  </si>
  <si>
    <t>CONTRATACIÓN DE SERVICIOS PARA LIMPIEZA DE TERRENO UBICADO EN GOICOECHEA, SAN JOSE</t>
  </si>
  <si>
    <t>Anulada</t>
  </si>
  <si>
    <t>2017CD-000050-0005800001</t>
  </si>
  <si>
    <t>ADQUISICIÓN E INSTALACIÓN DE PERSIANAS</t>
  </si>
  <si>
    <t>MELVIN MAURICIO FERNANDEZ RAMIREZ</t>
  </si>
  <si>
    <t>2017CD-000051-0005800001</t>
  </si>
  <si>
    <t>COMPRA DE VIDEO BEAM</t>
  </si>
  <si>
    <t>S.C. INTERNATIONAL PERFORMANCE S.A.</t>
  </si>
  <si>
    <t>2017CD-000052-0005800001</t>
  </si>
  <si>
    <t>COMPRA DE UNA PANTALLA CON TRIPODE COLOR BLANCA MATE, PARA PROYECTAR</t>
  </si>
  <si>
    <t>ALFATEC SOCIEDAD ANONIMA</t>
  </si>
  <si>
    <t>2017CD-000053-0005800001</t>
  </si>
  <si>
    <t>COMPRA DE TRES VENTILADORES TIPO TORRE, TRES VELOCIDADES</t>
  </si>
  <si>
    <t>MEJIA Y COMPAÑIA SOCIEDAD ANONIMA</t>
  </si>
  <si>
    <t>2017CD-000054-0005800001</t>
  </si>
  <si>
    <t>CONTRATACIÓN DE UN ABOGADO PARA LA REALIZACIÓN DE UNA INVESTIGACIÓN PRELIMINAR</t>
  </si>
  <si>
    <t>2017CD-000055-0005800001</t>
  </si>
  <si>
    <t>CONTRATACIÓN DE SERVICIO DE DIGITALIZACIÓN DE LÁMINAS DE PLANOS DE PROYECTOS DESARROLLADOS POR EL INVU</t>
  </si>
  <si>
    <t>GRUPO DE SOLUCIONES INFORMATICAS GSI SOCIEDAD ANONIMA</t>
  </si>
  <si>
    <t>2017CD-000056-0005800001</t>
  </si>
  <si>
    <t>COMPRA DE ARCHIVOS METÁLICOS</t>
  </si>
  <si>
    <t>MUEBLES METALICOS ALVARADO SOCIEDAD ANONIMA</t>
  </si>
  <si>
    <t>CORPORACION GACI SOCIEDAD ANONIMA</t>
  </si>
  <si>
    <t>2017CD-000057-0005800001</t>
  </si>
  <si>
    <t xml:space="preserve">COMPRA DE UN BARRENO HELICOIDAL </t>
  </si>
  <si>
    <t>COMPAÑIA TECNICA Y COMERCIAL SATEC SOCIEDAD ANONIMA</t>
  </si>
  <si>
    <t>2017CD-000058-0005800001</t>
  </si>
  <si>
    <t>CONTRATACIÓN DE SERVICIOS DE DISEÑO, PERMISOS Y CONSTRUCCIÓN PARA LA CONSTRUCCIÓN DE BATERIA DE SERVICIOS SANITARIOS PARA LA ATENCIÓN AL PÚBLICO CON ADECUACIONES PARA LA LEY 7600 EN EL EDIFICIO CENTRAL DEL INVU</t>
  </si>
  <si>
    <t>2017CD-000059-0005800001</t>
  </si>
  <si>
    <t>COMPRA DE PROBADOR Y RASTREADOR DE CABLES UTP</t>
  </si>
  <si>
    <t>INVOTOR S.A.</t>
  </si>
  <si>
    <t>No hay</t>
  </si>
  <si>
    <t>2017CD-000060-0005800001</t>
  </si>
  <si>
    <t>COMPRA DE 200 LÁMPARAS LED</t>
  </si>
  <si>
    <t>ECOLOGICAL SOLUTIONS DE CENTRO AMERICA S.A.</t>
  </si>
  <si>
    <t>2017CD-000061-0005800001</t>
  </si>
  <si>
    <t>Compras de una Bandeja Portateclado y mouse ajustable</t>
  </si>
  <si>
    <t>2017CD-000062-0005800001</t>
  </si>
  <si>
    <t>SOLUCIÓN LLAVE EN MANO PARA BACK-BONE DE FIBRA ÓPTICA</t>
  </si>
  <si>
    <t>2017CD-000063-0005800001</t>
  </si>
  <si>
    <t>CERRAMIENTO FINCA LA REGIONAL, BARRANCA PUNTARENAS</t>
  </si>
  <si>
    <t>2017CD-000064-0005800001</t>
  </si>
  <si>
    <t>SILLAS DE ESPERA</t>
  </si>
  <si>
    <t>2017CD-000065-0005800001</t>
  </si>
  <si>
    <t xml:space="preserve">CONTRATACION DEL MANTENIMIENTO DE LOS AIRES ACONDICIONADOS
DEL EDIFICIO CENTRAL DEL INVU
</t>
  </si>
  <si>
    <t>INVERSIONES ARIAS ESQUIVEL SOCIEDAD ANONIMA</t>
  </si>
  <si>
    <t>2017CD-000066-0005800001</t>
  </si>
  <si>
    <t>TECNI PLAGAS DE ESCAZU RJ S.A.</t>
  </si>
  <si>
    <t>2017CD-000067-0005800001</t>
  </si>
  <si>
    <t>CONTRATACIÓN PARA EL DESARROLLO DE UN PLAN ESTRATÉGICO DE TECNOLOGÍAS DE INFORMACIÓN (PETI)</t>
  </si>
  <si>
    <t>DELOITTE &amp; TOUCHE S.A.</t>
  </si>
  <si>
    <t>2017CD-000068-0005800001</t>
  </si>
  <si>
    <t>COMPRA E INSTALACIÓN DE LÁMPARAS LED TIPO PANEL</t>
  </si>
  <si>
    <t>TECNO ECO LED S.A.</t>
  </si>
  <si>
    <t>2017CD-000069-0005800001</t>
  </si>
  <si>
    <t>SERVICIOS DE CONSULTORIA PARA LEVANTAMIENTO Y ESTUDIO DE VULNERABILIDAD ELECTRICA DE LOS EDIFICIOS CENTRAL DEL INVU</t>
  </si>
  <si>
    <t>HANSEL MANUEL MORA MONGE</t>
  </si>
  <si>
    <t>2017CD-000070-0005800001</t>
  </si>
  <si>
    <t>COMPRA EQUIPO CÓMPUTO</t>
  </si>
  <si>
    <t>FRAMA SOLUCIONES S.A.</t>
  </si>
  <si>
    <t>DELPHOS TECHNOLOGIES BI DE L.A. S.A.</t>
  </si>
  <si>
    <t>COMPONENTES EL ORBE S.A.</t>
  </si>
  <si>
    <t>SISTEMAS CONVERGENTES S.A.</t>
  </si>
  <si>
    <t>2017CD-000071-0005800001</t>
  </si>
  <si>
    <t>CONTRATACIÓN PARA LA REINGENIERÍA DE LA PÁGINA WEB INSTITUCIONAL DEL INVU</t>
  </si>
  <si>
    <t>G CON DE COSTA RICA S.A.</t>
  </si>
  <si>
    <t>2017CD-000072-0005800001</t>
  </si>
  <si>
    <t>CONTRATACIÓN DE SERVICIOS DE TAPIZADOS DE SILLONES TIPO SOFA</t>
  </si>
  <si>
    <t>CARMEN HERNÁNDEZ CARRILLO</t>
  </si>
  <si>
    <t>2017CD-000073-0005800001</t>
  </si>
  <si>
    <t>Contratación de amueblamiento del primer piso del edificio del INVU</t>
  </si>
  <si>
    <t>2017CD-000074-0005800001</t>
  </si>
  <si>
    <t>COMPRA DE EQUIPO DE SONIDO</t>
  </si>
  <si>
    <t>AVELEC C R S.A.</t>
  </si>
  <si>
    <t>2017CD-000075-0005800001</t>
  </si>
  <si>
    <t>COMPRA DE IMPRESORAS DE MATRIZ</t>
  </si>
  <si>
    <t>2017CD-000076-0005800001</t>
  </si>
  <si>
    <t xml:space="preserve">COMPRA DE 200 PORTA GAFETES </t>
  </si>
  <si>
    <t>ABM DE COSTA RICA S.A.</t>
  </si>
  <si>
    <t>2017CD-000077-0005800001</t>
  </si>
  <si>
    <t>ATENCIÓN URGENTE DE GESTIÓN LEGAL, SENTENCIA SEGUNDA INSTANCIA DEL JUZGADO DE TRABAJO Nº092-2017-7</t>
  </si>
  <si>
    <t>BATALLA LEGAL LTDA.</t>
  </si>
  <si>
    <t>2017CD-000078-0005800001</t>
  </si>
  <si>
    <t>P R ACTUALIDAD TÉCNICA S.A.</t>
  </si>
  <si>
    <t>2017CD-000079-0005800001</t>
  </si>
  <si>
    <t>CONTRATACIÓN DE DISEÑO, PERMISOS Y CONSTRUCCIÓN PARA LA CONSTRUCCIÓN DE BATERIA DE SERVICIOS PARA LA ATENCIÓN AL PÚBLICO DEL INVU</t>
  </si>
  <si>
    <t>INDUSTRIA CONSTRUCTORA DEL POAS S.A.</t>
  </si>
  <si>
    <t>2017CD-000080-0005800001</t>
  </si>
  <si>
    <t>CONTRATACION DE UN CATERING SERVICE PARA ATENCIÓN DE TALLER INVU BOMBEROS, PARA 30 PARTICIPANTES</t>
  </si>
  <si>
    <t>CORPORACIÓN DAMASO DEL ESTE S.A.</t>
  </si>
  <si>
    <t>2017CD-000081-0005800001</t>
  </si>
  <si>
    <t>CONTRATACIÓN DE SERVICIOS DE DISEÑO, TRÁMITES, PERMISOS Y CONSTRUCCIÓN PARA LA REMODELACIÓN DEL PRIMER NIVEL Y CAMBIO DE TECHO Y SU ESTRUCTURA EN EL EDIFICIO CENTRAL DEL INVU</t>
  </si>
  <si>
    <t>INDUSTRIA CONSTRUCTORA DEL POAS SOCIEDAD ANONIMA</t>
  </si>
  <si>
    <t>2017CD-000082-0005800001</t>
  </si>
  <si>
    <t>COMPAÑIA DE SEGURIDAD INDUSTRIAL CRUZ VERDE S.A.</t>
  </si>
  <si>
    <t>AFALPI S.A.</t>
  </si>
  <si>
    <t>2017CD-000083-0005800001</t>
  </si>
  <si>
    <t>COMPRA MÓDULOS DE ARCHIVO MÓVILES</t>
  </si>
  <si>
    <t>DISTRIBUIDORA M S.A.</t>
  </si>
  <si>
    <t>2017CD-000084-0005800001</t>
  </si>
  <si>
    <t>COMPRA DE SUMADORAS</t>
  </si>
  <si>
    <t>COMPUBETEL SOCIEDAD ANONIMA</t>
  </si>
  <si>
    <t>2017CD-000085-0005800001</t>
  </si>
  <si>
    <t>PUBLICACIÓN CIERRE DEL INVU</t>
  </si>
  <si>
    <t>2017CD-000086-0005800001</t>
  </si>
  <si>
    <t xml:space="preserve">CONTRATACIÓN DE SERVICIOS PROFESIONALES EN DERECHO PARA LA ATENCIÓN DE DOS PROCEDIMIENTOS ADMINISTRATIVOS ORDINARIOS </t>
  </si>
  <si>
    <t>Consorcio OSCAR RODRIGO VARGAS JIMENEZ - OSCAR VARGAS DITTEL</t>
  </si>
  <si>
    <t>2017CD-000087-0005800001</t>
  </si>
  <si>
    <t>2017CD-000088-0005800001</t>
  </si>
  <si>
    <t>2017CD-000089-0005800001</t>
  </si>
  <si>
    <t>INSTALACIÓN ELÉCTRICA Y DE RED DE LA PLANTA BAJA DEL INVU</t>
  </si>
  <si>
    <t>2017LA-000001-01</t>
  </si>
  <si>
    <t>Elaboración de la matriz hidrogeológica y de la variable ambiental, que serán utilizados en el desarrollo del Plan Regulador Costero de Talamanca</t>
  </si>
  <si>
    <t>2017LA-000002-01</t>
  </si>
  <si>
    <t>Elaboración de diferentes estudios de mecánica de suelos en diferentes localidades. Los resultados que se obtengan de los trabajos realizados, servirán como base para analizar la factibilidad del desarrollo de proyectos habitacionales tanto de interés social como de clase media, por lo que todos los datos que se presenten en los diferentes informes deberán estar respaldados técnicamente.</t>
  </si>
  <si>
    <t>INSUMA INGENIERIA SUELO Y MATERIALES S.A</t>
  </si>
  <si>
    <t>IMNSA INGENIEROS CONSULTORES S.A.</t>
  </si>
  <si>
    <t>2017LN-000001-01</t>
  </si>
  <si>
    <t>Policitación</t>
  </si>
  <si>
    <t>MICHAEL BROWAEYS VILLAFUERTE</t>
  </si>
  <si>
    <t>LORENA CARVAJAL PORTUGUEZ</t>
  </si>
  <si>
    <t>GRUPO VILLARCO S.A.</t>
  </si>
  <si>
    <t>CLAUDIA SUAREZ TORRES</t>
  </si>
  <si>
    <t>2017LN-000002-01</t>
  </si>
  <si>
    <t>2017LA-000001-0005800001</t>
  </si>
  <si>
    <t xml:space="preserve">COMPRA DE LICENCIAS ORACLE Y CAPACITACIÓN MIGRACIÓN ORACLE WEBLOGIC </t>
  </si>
  <si>
    <t>DELPHOS / TRANGO</t>
  </si>
  <si>
    <t>2017LA-000002-0005800001</t>
  </si>
  <si>
    <t>Cuantia inestimable</t>
  </si>
  <si>
    <t>2017LA-000003-0005800001</t>
  </si>
  <si>
    <t>ALQUILER DE FOTOCOPIADORAS MULTIFUNCIONALES</t>
  </si>
  <si>
    <t>SUPER PITS S.A.</t>
  </si>
  <si>
    <t>2017LN-000001-0005800001</t>
  </si>
  <si>
    <t>PROYECTO BONO COMUNAL GUARARÍ: CONTRATACIÓN DE UNA PERSONA JURÍDICA PARA REALIZAR LABORES DE DISEÑO Y CONSTRUCCIÓN PARA EL MEJORAMIENTO DE LA INFRAESTRUCTURA DEL ASENTAMIENTO GUARARÍ, HEREDIA</t>
  </si>
  <si>
    <t xml:space="preserve"> MOLINA ARCE CONSTRUCCION Y CONSULTORIA SOCIEDAD ANONIMA</t>
  </si>
  <si>
    <t>2017LN-000002-0005800001</t>
  </si>
  <si>
    <t>CONTRATACIÓN PARA PRECALIFICAR EMPRESAS ESPECIALIZADAS EN GEOTECNIA Y GESTIÓN AMBIENTAL</t>
  </si>
  <si>
    <t>CASTRO Y DE LA TORRE SOCIEDAD ANONIMA</t>
  </si>
  <si>
    <t>INGENIERIA SUELOS Y MATERIALES INSUMA SOCIEDAD ANONIMA</t>
  </si>
  <si>
    <t>IMNSA INGENIEROS CONSULTORES SOCIEDAD ANONIMA</t>
  </si>
  <si>
    <t>ASESORIAS GEOTEC SOCIEDAD ANONIMA</t>
  </si>
  <si>
    <t>GEOLOGOS ASESORES TECNICOS SOCIEDAD ANONIMA</t>
  </si>
  <si>
    <t>2017LN-000003-0005800001</t>
  </si>
  <si>
    <t>DISEÑO Y CONSTRUCCIÓN DEL CONDOMINIO VERTICAL RESIDENCIAL PREMIO NOBEL</t>
  </si>
  <si>
    <t>2017LN-000004-0005800001</t>
  </si>
  <si>
    <t>CONTRATACIÓN DE UNA AGENCIA PUBLICITARIA PARA CONTAR CON PRODUCCIÓN PARA EL INVU, SUS PRODUCTOS FINANCIEROS Y DE VIVIENDA</t>
  </si>
  <si>
    <t>CONSORCIO LAS TRES LETRAS DEL GÉNESIS S.A. - CAMEDIA CENTRAL S.A.</t>
  </si>
  <si>
    <t>2017LN-000005-0005800001</t>
  </si>
  <si>
    <t>CONTRATACIÓN PARA PRECALIFICAR EMPRESAS ESPECIALIZADAS EN DISEÑO Y CONSTRUCCIÓN DE PROYECTOS DE VIVIENDA E INFRAESTRUCTURA</t>
  </si>
  <si>
    <t>2018CD-000001-0005800001</t>
  </si>
  <si>
    <t xml:space="preserve"> PAUTA PERIÓDICOS CÁMARA DE LA CONSTRUCCIÓN</t>
  </si>
  <si>
    <t>2018CD-000002-0005800001</t>
  </si>
  <si>
    <t xml:space="preserve">PUBLICACIÓN EN EL PERIÓDICO LA NACIÓN - INFORMACIÓN COMISIONISTAS </t>
  </si>
  <si>
    <t>2018CD-000003-0005800001</t>
  </si>
  <si>
    <t>SERVICIO DE SUSCRIPCIÓN BASE DE DATOS PARA USO DE APLICACIÓN DE PRONUNCIAMIENTOS EN CONTRATACIÓN ADMINISTRATIVA</t>
  </si>
  <si>
    <t>2018CD-000004-0005800001</t>
  </si>
  <si>
    <t>COMPRA DE REPUESTOS PARA IMPRESORAS LASER MARCA KYOCERA</t>
  </si>
  <si>
    <t>2018CD-000005-0005800001</t>
  </si>
  <si>
    <t>EXPO CONSTRUCCIÓN Y VIVIENDA 2018: ALQUILER ESPACIO STAND, STAND VIRTUAL Y PUBLICACIÓN GUIA</t>
  </si>
  <si>
    <t>2018CD-000006-0005800001</t>
  </si>
  <si>
    <t>COMPRA DE SUMINISTROS DE OFICINAS</t>
  </si>
  <si>
    <t>2018CD-000007-0005800001</t>
  </si>
  <si>
    <t>ADQUISICIÓN DE LICENCIAS MASTER LEX</t>
  </si>
  <si>
    <t>2018CD-000008-0005800001</t>
  </si>
  <si>
    <t>PUBLICACIÓN EN EL PERIÓDICO LA NACIÓN EL DOMINGO 04 DE MARZO</t>
  </si>
  <si>
    <t>2018CD-000009-0005800001</t>
  </si>
  <si>
    <t>Manuel Gómez Chinchilla</t>
  </si>
  <si>
    <t>Alejandro Sequeira Umaña</t>
  </si>
  <si>
    <t>Javier Leiva Ortiz</t>
  </si>
  <si>
    <t>2018CD-000010-0005800001</t>
  </si>
  <si>
    <t>CONTRATACIÓN PARA EL SUMINISTRO Y LA INSTALACIÓN DE PISO Y CERRAMIENTOS INTERNOS EN VIDRIO, EN EL PRIMER PISO DEL EDIFICIO CENTRAL DEL INVU</t>
  </si>
  <si>
    <t>2018CD-000011-0005800001</t>
  </si>
  <si>
    <t>COMPRA DE SILLA DE ESPERA</t>
  </si>
  <si>
    <t>2018CD-000012-0005800001</t>
  </si>
  <si>
    <t>2018CD-000013-0005800001</t>
  </si>
  <si>
    <t>COMPRA DE LICENCIAS ILLUSTRATOR Y PHOTOSHOP</t>
  </si>
  <si>
    <t>2018CD-000014-0005800001</t>
  </si>
  <si>
    <t>COMPRA DE PANTALLA Y PERCOLADOR</t>
  </si>
  <si>
    <t>Adjudicación en firme</t>
  </si>
  <si>
    <t>ASOCIACION CAMARA COSTARRICENSE DE LA CONSTRUCCION</t>
  </si>
  <si>
    <t>Adjudicado en firme</t>
  </si>
  <si>
    <t>GRUPO NACIÓN GN S.A.</t>
  </si>
  <si>
    <t>ACG ARISOL CONSULTING GROUP S.A.</t>
  </si>
  <si>
    <t xml:space="preserve"> I S PRODUCTOS DE OFICINA CENTROAMERICA SOCIEDAD ANONIMA</t>
  </si>
  <si>
    <t>SERVICIOS TECNICOS ESPECIALIZADOS S T E S.A.</t>
  </si>
  <si>
    <t>SISTEMAS MAESTROS DE INFORMACIÓN S.A.</t>
  </si>
  <si>
    <t>Evaluación de Ofertas</t>
  </si>
  <si>
    <t xml:space="preserve">Elaboración del Cartel </t>
  </si>
  <si>
    <t>2018LA-000001-0005800001</t>
  </si>
  <si>
    <t>COMPRA DE EQUIPO DE POSICIONAMIENTO GLOBAL DE ALTA PRECISIÓN GPSS, CÁMARA FOTOGRÁFICA DIGITAL COMPACTA CON GPS, CLINÓMETRO Y MEDIDOR DE DISTANCIA LASER</t>
  </si>
  <si>
    <t>2018LA-000002-0005800001</t>
  </si>
  <si>
    <t>Elaboración de la matriz hidrogeológica y de la variable ambiental, que serán utilizados en el desarrollo del Plan Regulador Costero del Cantón de Talamanca.</t>
  </si>
  <si>
    <t>Recepción de ofertas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</si>
</sst>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_);_(&quot;₡&quot;* \(#,##0\);_(&quot;₡&quot;* &quot;-&quot;_);_(@_)"/>
    <numFmt numFmtId="165" formatCode="_(&quot;₡&quot;* #,##0.00_);_(&quot;₡&quot;* \(#,##0.00\);_(&quot;₡&quot;* &quot;-&quot;??_);_(@_)"/>
    <numFmt numFmtId="166" formatCode="_(* #,##0.00_);_(* \(#,##0.00\);_(* &quot;-&quot;??_);_(@_)"/>
    <numFmt numFmtId="167" formatCode="_-[$₡-140A]* #,##0_-;\-[$₡-140A]* #,##0_-;_-[$₡-140A]* &quot;-&quot;??_-;_-@_-"/>
    <numFmt numFmtId="168" formatCode="_(&quot;₡&quot;* #,##0_);_(&quot;₡&quot;* \(#,##0\);_(&quot;₡&quot;* &quot;-&quot;??_);_(@_)"/>
    <numFmt numFmtId="169" formatCode="_([$$-409]* #,##0_);_([$$-409]* \(#,##0\);_([$$-409]* &quot;-&quot;??_);_(@_)"/>
    <numFmt numFmtId="170" formatCode="_-[$$-409]* #,##0_ ;_-[$$-409]* \-#,##0\ ;_-[$$-409]* &quot;-&quot;_ ;_-@_ "/>
  </numFmts>
  <fonts count="9" x14ac:knownFonts="1">
    <font>
      <sz val="11"/>
      <color theme="1"/>
      <name val="Calibri"/>
      <family val="2"/>
      <scheme val="minor"/>
    </font>
    <font>
      <sz val="11"/>
      <color theme="1"/>
      <name val="Arial"/>
      <family val="2"/>
    </font>
    <font>
      <b/>
      <sz val="11"/>
      <color theme="0"/>
      <name val="Arial"/>
      <family val="2"/>
    </font>
    <font>
      <sz val="10"/>
      <color theme="1"/>
      <name val="Arial"/>
      <family val="2"/>
    </font>
    <font>
      <b/>
      <sz val="18"/>
      <color theme="0"/>
      <name val="Arial"/>
      <family val="2"/>
    </font>
    <font>
      <sz val="11"/>
      <color theme="1"/>
      <name val="Calibri"/>
      <family val="2"/>
      <scheme val="minor"/>
    </font>
    <font>
      <sz val="11"/>
      <color indexed="8"/>
      <name val="Calibri"/>
      <family val="2"/>
    </font>
    <font>
      <sz val="10"/>
      <name val="Arial"/>
      <family val="2"/>
    </font>
    <font>
      <sz val="10"/>
      <color theme="1"/>
      <name val="Calibri"/>
      <family val="2"/>
      <scheme val="minor"/>
    </font>
  </fonts>
  <fills count="4">
    <fill>
      <patternFill patternType="none"/>
    </fill>
    <fill>
      <patternFill patternType="gray125"/>
    </fill>
    <fill>
      <patternFill patternType="solid">
        <fgColor theme="8" tint="-0.499984740745262"/>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166"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1">
    <xf numFmtId="0" fontId="0" fillId="0" borderId="0" xfId="0"/>
    <xf numFmtId="0" fontId="1" fillId="0" borderId="0" xfId="0" applyFont="1"/>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3" fillId="0" borderId="0" xfId="0" applyFont="1"/>
    <xf numFmtId="165" fontId="7" fillId="0" borderId="1" xfId="2" applyFont="1" applyFill="1" applyBorder="1" applyAlignment="1">
      <alignment horizontal="center" vertical="center" wrapText="1"/>
    </xf>
    <xf numFmtId="0" fontId="8" fillId="0" borderId="0" xfId="0" applyFont="1"/>
    <xf numFmtId="167" fontId="7" fillId="0" borderId="1" xfId="2" applyNumberFormat="1" applyFont="1" applyFill="1" applyBorder="1" applyAlignment="1">
      <alignment horizontal="center" vertical="center" wrapText="1"/>
    </xf>
    <xf numFmtId="168" fontId="7" fillId="0" borderId="1" xfId="2"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9" fontId="7" fillId="0" borderId="1" xfId="0" applyNumberFormat="1" applyFont="1" applyFill="1" applyBorder="1" applyAlignment="1">
      <alignment horizontal="center" vertical="center" wrapText="1"/>
    </xf>
    <xf numFmtId="169" fontId="7" fillId="0" borderId="1" xfId="2" applyNumberFormat="1" applyFont="1" applyFill="1" applyBorder="1" applyAlignment="1">
      <alignment horizontal="center" vertical="center" wrapText="1"/>
    </xf>
    <xf numFmtId="167" fontId="3" fillId="0" borderId="1" xfId="0" applyNumberFormat="1" applyFont="1" applyFill="1" applyBorder="1"/>
    <xf numFmtId="0" fontId="7"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7" fillId="0" borderId="1" xfId="0" applyFont="1" applyBorder="1" applyAlignment="1">
      <alignment vertical="center" wrapText="1"/>
    </xf>
    <xf numFmtId="168" fontId="7" fillId="0" borderId="1" xfId="2" applyNumberFormat="1" applyFont="1" applyBorder="1" applyAlignment="1">
      <alignment horizontal="center" vertical="center"/>
    </xf>
    <xf numFmtId="170" fontId="7" fillId="0" borderId="1" xfId="1" applyNumberFormat="1" applyFont="1" applyBorder="1" applyAlignment="1">
      <alignment horizontal="center" vertical="center"/>
    </xf>
    <xf numFmtId="165" fontId="7" fillId="0" borderId="1" xfId="2" applyFont="1" applyBorder="1" applyAlignment="1">
      <alignment horizontal="center" vertical="center"/>
    </xf>
    <xf numFmtId="168" fontId="8" fillId="0" borderId="1" xfId="2" applyNumberFormat="1" applyFont="1" applyBorder="1" applyAlignment="1">
      <alignment horizontal="center" vertical="center"/>
    </xf>
    <xf numFmtId="168" fontId="8" fillId="0" borderId="1" xfId="2" applyNumberFormat="1" applyFont="1" applyBorder="1" applyAlignment="1">
      <alignment horizontal="center" vertical="center" wrapText="1"/>
    </xf>
    <xf numFmtId="0" fontId="7" fillId="0" borderId="7" xfId="0" applyFont="1" applyBorder="1" applyAlignment="1">
      <alignment vertical="center" wrapText="1"/>
    </xf>
    <xf numFmtId="168" fontId="7" fillId="0" borderId="1" xfId="3" applyNumberFormat="1" applyFont="1" applyBorder="1" applyAlignment="1">
      <alignment vertical="center" wrapText="1"/>
    </xf>
    <xf numFmtId="168" fontId="3" fillId="0" borderId="1" xfId="2" applyNumberFormat="1" applyFont="1" applyBorder="1" applyAlignment="1">
      <alignment horizontal="center" vertical="center"/>
    </xf>
    <xf numFmtId="0" fontId="3" fillId="0" borderId="1" xfId="0" applyFont="1" applyBorder="1" applyAlignment="1">
      <alignment vertical="center" wrapText="1"/>
    </xf>
    <xf numFmtId="170" fontId="3" fillId="0" borderId="1" xfId="2" applyNumberFormat="1"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center" vertical="center"/>
    </xf>
    <xf numFmtId="0" fontId="7" fillId="0" borderId="1" xfId="0" applyFont="1" applyBorder="1" applyAlignment="1">
      <alignment vertical="center"/>
    </xf>
    <xf numFmtId="0" fontId="8" fillId="0" borderId="1" xfId="0" applyFont="1" applyBorder="1" applyAlignment="1">
      <alignment vertical="center" wrapText="1"/>
    </xf>
    <xf numFmtId="0" fontId="7" fillId="0" borderId="1" xfId="2"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1" fillId="0" borderId="0" xfId="0" applyFont="1" applyAlignment="1">
      <alignment horizontal="left" vertical="center"/>
    </xf>
    <xf numFmtId="0" fontId="3"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165" fontId="7" fillId="0" borderId="1" xfId="2" applyFont="1" applyFill="1" applyBorder="1" applyAlignment="1">
      <alignment horizontal="center" vertical="center" wrapText="1"/>
    </xf>
    <xf numFmtId="169" fontId="7" fillId="0" borderId="1" xfId="2"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8" xfId="0" applyFont="1" applyBorder="1" applyAlignment="1">
      <alignment vertical="center" wrapText="1"/>
    </xf>
  </cellXfs>
  <cellStyles count="4">
    <cellStyle name="Millares" xfId="1" builtinId="3"/>
    <cellStyle name="Moneda" xfId="2"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mer-link.co.cr/moduloPcont/pcont/ctract/es/CE_CEJ_ESQ001.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7"/>
  <sheetViews>
    <sheetView topLeftCell="A4" workbookViewId="0">
      <selection activeCell="A2" sqref="A2:XFD4"/>
    </sheetView>
  </sheetViews>
  <sheetFormatPr baseColWidth="10" defaultColWidth="25.6640625" defaultRowHeight="25.2" customHeight="1" x14ac:dyDescent="0.25"/>
  <cols>
    <col min="1" max="1" width="28.5546875" style="1" customWidth="1"/>
    <col min="2" max="2" width="34.33203125" style="1" customWidth="1"/>
    <col min="3" max="3" width="24.44140625" style="17" customWidth="1"/>
    <col min="4" max="4" width="25.33203125" style="1" customWidth="1"/>
    <col min="5" max="5" width="48.6640625" style="1" bestFit="1" customWidth="1"/>
    <col min="6" max="6" width="22.44140625" style="1" bestFit="1" customWidth="1"/>
    <col min="7" max="16384" width="25.6640625" style="1"/>
  </cols>
  <sheetData>
    <row r="1" spans="1:6" ht="17.399999999999999" customHeight="1" thickBot="1" x14ac:dyDescent="0.3"/>
    <row r="2" spans="1:6" ht="25.2" customHeight="1" x14ac:dyDescent="0.25">
      <c r="A2" s="41" t="s">
        <v>6</v>
      </c>
      <c r="B2" s="42"/>
      <c r="C2" s="42"/>
      <c r="D2" s="42"/>
      <c r="E2" s="42"/>
      <c r="F2" s="43"/>
    </row>
    <row r="3" spans="1:6" ht="25.2" customHeight="1" x14ac:dyDescent="0.25">
      <c r="A3" s="3" t="s">
        <v>4</v>
      </c>
      <c r="B3" s="2" t="s">
        <v>0</v>
      </c>
      <c r="C3" s="2" t="s">
        <v>1</v>
      </c>
      <c r="D3" s="2" t="s">
        <v>2</v>
      </c>
      <c r="E3" s="2" t="s">
        <v>3</v>
      </c>
      <c r="F3" s="4" t="s">
        <v>5</v>
      </c>
    </row>
    <row r="4" spans="1:6" s="5" customFormat="1" ht="13.2" x14ac:dyDescent="0.25">
      <c r="A4" s="44" t="s">
        <v>7</v>
      </c>
      <c r="B4" s="45" t="s">
        <v>8</v>
      </c>
      <c r="C4" s="44" t="s">
        <v>470</v>
      </c>
      <c r="D4" s="15" t="s">
        <v>10</v>
      </c>
      <c r="E4" s="15" t="s">
        <v>9</v>
      </c>
      <c r="F4" s="13">
        <v>66091.44</v>
      </c>
    </row>
    <row r="5" spans="1:6" s="5" customFormat="1" ht="13.2" x14ac:dyDescent="0.25">
      <c r="A5" s="44"/>
      <c r="B5" s="45"/>
      <c r="C5" s="44"/>
      <c r="D5" s="15" t="s">
        <v>10</v>
      </c>
      <c r="E5" s="15" t="s">
        <v>11</v>
      </c>
      <c r="F5" s="13">
        <v>288150</v>
      </c>
    </row>
    <row r="6" spans="1:6" s="5" customFormat="1" ht="13.2" x14ac:dyDescent="0.25">
      <c r="A6" s="44"/>
      <c r="B6" s="45"/>
      <c r="C6" s="44"/>
      <c r="D6" s="15" t="s">
        <v>10</v>
      </c>
      <c r="E6" s="15" t="s">
        <v>12</v>
      </c>
      <c r="F6" s="13">
        <v>546000</v>
      </c>
    </row>
    <row r="7" spans="1:6" s="5" customFormat="1" ht="39.6" x14ac:dyDescent="0.25">
      <c r="A7" s="15" t="s">
        <v>13</v>
      </c>
      <c r="B7" s="36" t="s">
        <v>14</v>
      </c>
      <c r="C7" s="15" t="s">
        <v>470</v>
      </c>
      <c r="D7" s="15" t="s">
        <v>10</v>
      </c>
      <c r="E7" s="15" t="s">
        <v>15</v>
      </c>
      <c r="F7" s="13">
        <v>9222500</v>
      </c>
    </row>
    <row r="8" spans="1:6" s="5" customFormat="1" ht="39.6" x14ac:dyDescent="0.25">
      <c r="A8" s="15" t="s">
        <v>16</v>
      </c>
      <c r="B8" s="36" t="s">
        <v>17</v>
      </c>
      <c r="C8" s="15" t="s">
        <v>470</v>
      </c>
      <c r="D8" s="15" t="s">
        <v>10</v>
      </c>
      <c r="E8" s="15" t="s">
        <v>18</v>
      </c>
      <c r="F8" s="13">
        <v>21682.85</v>
      </c>
    </row>
    <row r="9" spans="1:6" s="5" customFormat="1" ht="26.4" x14ac:dyDescent="0.25">
      <c r="A9" s="15" t="s">
        <v>19</v>
      </c>
      <c r="B9" s="36" t="s">
        <v>20</v>
      </c>
      <c r="C9" s="15" t="s">
        <v>470</v>
      </c>
      <c r="D9" s="15" t="s">
        <v>10</v>
      </c>
      <c r="E9" s="15" t="s">
        <v>21</v>
      </c>
      <c r="F9" s="13">
        <v>807530</v>
      </c>
    </row>
    <row r="10" spans="1:6" s="5" customFormat="1" ht="26.4" x14ac:dyDescent="0.25">
      <c r="A10" s="15" t="s">
        <v>22</v>
      </c>
      <c r="B10" s="36" t="s">
        <v>23</v>
      </c>
      <c r="C10" s="15" t="s">
        <v>470</v>
      </c>
      <c r="D10" s="15" t="s">
        <v>10</v>
      </c>
      <c r="E10" s="15" t="s">
        <v>11</v>
      </c>
      <c r="F10" s="13">
        <v>163850</v>
      </c>
    </row>
    <row r="11" spans="1:6" s="5" customFormat="1" ht="26.4" x14ac:dyDescent="0.25">
      <c r="A11" s="15" t="s">
        <v>24</v>
      </c>
      <c r="B11" s="36" t="s">
        <v>25</v>
      </c>
      <c r="C11" s="15" t="s">
        <v>470</v>
      </c>
      <c r="D11" s="15" t="s">
        <v>10</v>
      </c>
      <c r="E11" s="15" t="s">
        <v>26</v>
      </c>
      <c r="F11" s="13">
        <v>10217018.4</v>
      </c>
    </row>
    <row r="12" spans="1:6" s="7" customFormat="1" ht="79.2" x14ac:dyDescent="0.3">
      <c r="A12" s="14" t="s">
        <v>27</v>
      </c>
      <c r="B12" s="14" t="s">
        <v>28</v>
      </c>
      <c r="C12" s="14" t="s">
        <v>470</v>
      </c>
      <c r="D12" s="33" t="s">
        <v>10</v>
      </c>
      <c r="E12" s="14" t="s">
        <v>29</v>
      </c>
      <c r="F12" s="8">
        <v>740000</v>
      </c>
    </row>
    <row r="13" spans="1:6" s="7" customFormat="1" ht="39.6" x14ac:dyDescent="0.3">
      <c r="A13" s="14" t="s">
        <v>30</v>
      </c>
      <c r="B13" s="14" t="s">
        <v>31</v>
      </c>
      <c r="C13" s="14" t="s">
        <v>470</v>
      </c>
      <c r="D13" s="33" t="s">
        <v>10</v>
      </c>
      <c r="E13" s="14" t="s">
        <v>32</v>
      </c>
      <c r="F13" s="8">
        <v>544500</v>
      </c>
    </row>
    <row r="14" spans="1:6" s="7" customFormat="1" ht="52.8" x14ac:dyDescent="0.3">
      <c r="A14" s="14" t="s">
        <v>33</v>
      </c>
      <c r="B14" s="14" t="s">
        <v>34</v>
      </c>
      <c r="C14" s="14" t="s">
        <v>470</v>
      </c>
      <c r="D14" s="34" t="s">
        <v>35</v>
      </c>
      <c r="E14" s="14"/>
      <c r="F14" s="8">
        <v>0</v>
      </c>
    </row>
    <row r="15" spans="1:6" s="7" customFormat="1" ht="13.8" x14ac:dyDescent="0.3">
      <c r="A15" s="37" t="s">
        <v>36</v>
      </c>
      <c r="B15" s="37" t="s">
        <v>37</v>
      </c>
      <c r="C15" s="37" t="s">
        <v>470</v>
      </c>
      <c r="D15" s="34" t="s">
        <v>10</v>
      </c>
      <c r="E15" s="14" t="s">
        <v>38</v>
      </c>
      <c r="F15" s="6" t="s">
        <v>39</v>
      </c>
    </row>
    <row r="16" spans="1:6" s="7" customFormat="1" ht="26.4" x14ac:dyDescent="0.3">
      <c r="A16" s="37"/>
      <c r="B16" s="37"/>
      <c r="C16" s="37"/>
      <c r="D16" s="34" t="s">
        <v>10</v>
      </c>
      <c r="E16" s="14" t="s">
        <v>40</v>
      </c>
      <c r="F16" s="6" t="s">
        <v>39</v>
      </c>
    </row>
    <row r="17" spans="1:6" s="7" customFormat="1" ht="39.6" x14ac:dyDescent="0.3">
      <c r="A17" s="14" t="s">
        <v>41</v>
      </c>
      <c r="B17" s="14" t="s">
        <v>42</v>
      </c>
      <c r="C17" s="14" t="s">
        <v>470</v>
      </c>
      <c r="D17" s="33" t="s">
        <v>10</v>
      </c>
      <c r="E17" s="14" t="s">
        <v>43</v>
      </c>
      <c r="F17" s="9">
        <v>29903.91</v>
      </c>
    </row>
    <row r="18" spans="1:6" s="7" customFormat="1" ht="26.4" x14ac:dyDescent="0.3">
      <c r="A18" s="14" t="s">
        <v>44</v>
      </c>
      <c r="B18" s="14" t="s">
        <v>45</v>
      </c>
      <c r="C18" s="14" t="s">
        <v>470</v>
      </c>
      <c r="D18" s="34" t="s">
        <v>46</v>
      </c>
      <c r="E18" s="14"/>
      <c r="F18" s="9">
        <v>0</v>
      </c>
    </row>
    <row r="19" spans="1:6" s="7" customFormat="1" ht="26.4" x14ac:dyDescent="0.3">
      <c r="A19" s="14" t="s">
        <v>47</v>
      </c>
      <c r="B19" s="14" t="s">
        <v>48</v>
      </c>
      <c r="C19" s="14" t="s">
        <v>470</v>
      </c>
      <c r="D19" s="33" t="s">
        <v>10</v>
      </c>
      <c r="E19" s="14" t="s">
        <v>49</v>
      </c>
      <c r="F19" s="9">
        <v>3954410</v>
      </c>
    </row>
    <row r="20" spans="1:6" s="7" customFormat="1" ht="39.6" x14ac:dyDescent="0.3">
      <c r="A20" s="14" t="s">
        <v>50</v>
      </c>
      <c r="B20" s="14" t="s">
        <v>51</v>
      </c>
      <c r="C20" s="14" t="s">
        <v>470</v>
      </c>
      <c r="D20" s="34" t="s">
        <v>35</v>
      </c>
      <c r="E20" s="14"/>
      <c r="F20" s="9">
        <v>0</v>
      </c>
    </row>
    <row r="21" spans="1:6" s="7" customFormat="1" ht="52.8" x14ac:dyDescent="0.3">
      <c r="A21" s="14" t="s">
        <v>52</v>
      </c>
      <c r="B21" s="14" t="s">
        <v>53</v>
      </c>
      <c r="C21" s="14" t="s">
        <v>470</v>
      </c>
      <c r="D21" s="34" t="s">
        <v>46</v>
      </c>
      <c r="E21" s="14"/>
      <c r="F21" s="9">
        <v>0</v>
      </c>
    </row>
    <row r="22" spans="1:6" s="7" customFormat="1" ht="13.8" x14ac:dyDescent="0.3">
      <c r="A22" s="37" t="s">
        <v>54</v>
      </c>
      <c r="B22" s="37" t="s">
        <v>55</v>
      </c>
      <c r="C22" s="37" t="s">
        <v>470</v>
      </c>
      <c r="D22" s="33" t="s">
        <v>10</v>
      </c>
      <c r="E22" s="14" t="s">
        <v>56</v>
      </c>
      <c r="F22" s="9">
        <v>33900</v>
      </c>
    </row>
    <row r="23" spans="1:6" s="7" customFormat="1" ht="13.8" x14ac:dyDescent="0.3">
      <c r="A23" s="37"/>
      <c r="B23" s="37"/>
      <c r="C23" s="37"/>
      <c r="D23" s="33" t="s">
        <v>10</v>
      </c>
      <c r="E23" s="14" t="s">
        <v>57</v>
      </c>
      <c r="F23" s="9">
        <v>71190</v>
      </c>
    </row>
    <row r="24" spans="1:6" s="7" customFormat="1" ht="39.6" x14ac:dyDescent="0.3">
      <c r="A24" s="14" t="s">
        <v>58</v>
      </c>
      <c r="B24" s="14" t="s">
        <v>59</v>
      </c>
      <c r="C24" s="14" t="s">
        <v>470</v>
      </c>
      <c r="D24" s="34" t="s">
        <v>10</v>
      </c>
      <c r="E24" s="14" t="s">
        <v>60</v>
      </c>
      <c r="F24" s="10">
        <v>15655.02</v>
      </c>
    </row>
    <row r="25" spans="1:6" s="7" customFormat="1" ht="26.4" x14ac:dyDescent="0.3">
      <c r="A25" s="14" t="s">
        <v>61</v>
      </c>
      <c r="B25" s="14" t="s">
        <v>62</v>
      </c>
      <c r="C25" s="14" t="s">
        <v>470</v>
      </c>
      <c r="D25" s="34" t="s">
        <v>10</v>
      </c>
      <c r="E25" s="14" t="s">
        <v>63</v>
      </c>
      <c r="F25" s="9" t="s">
        <v>39</v>
      </c>
    </row>
    <row r="26" spans="1:6" s="7" customFormat="1" ht="66" x14ac:dyDescent="0.3">
      <c r="A26" s="14" t="s">
        <v>64</v>
      </c>
      <c r="B26" s="14" t="s">
        <v>65</v>
      </c>
      <c r="C26" s="14" t="s">
        <v>470</v>
      </c>
      <c r="D26" s="33" t="s">
        <v>10</v>
      </c>
      <c r="E26" s="14" t="s">
        <v>66</v>
      </c>
      <c r="F26" s="9">
        <v>6500000</v>
      </c>
    </row>
    <row r="27" spans="1:6" s="7" customFormat="1" ht="39.6" x14ac:dyDescent="0.3">
      <c r="A27" s="14" t="s">
        <v>67</v>
      </c>
      <c r="B27" s="14" t="s">
        <v>68</v>
      </c>
      <c r="C27" s="14" t="s">
        <v>470</v>
      </c>
      <c r="D27" s="33" t="s">
        <v>10</v>
      </c>
      <c r="E27" s="14" t="s">
        <v>69</v>
      </c>
      <c r="F27" s="9">
        <v>368643</v>
      </c>
    </row>
    <row r="28" spans="1:6" s="7" customFormat="1" ht="39.6" x14ac:dyDescent="0.3">
      <c r="A28" s="14" t="s">
        <v>70</v>
      </c>
      <c r="B28" s="14" t="s">
        <v>71</v>
      </c>
      <c r="C28" s="14" t="s">
        <v>470</v>
      </c>
      <c r="D28" s="34" t="s">
        <v>10</v>
      </c>
      <c r="E28" s="14" t="s">
        <v>72</v>
      </c>
      <c r="F28" s="9">
        <v>385330</v>
      </c>
    </row>
    <row r="29" spans="1:6" s="7" customFormat="1" ht="39.6" x14ac:dyDescent="0.3">
      <c r="A29" s="14" t="s">
        <v>73</v>
      </c>
      <c r="B29" s="14" t="s">
        <v>74</v>
      </c>
      <c r="C29" s="14" t="s">
        <v>470</v>
      </c>
      <c r="D29" s="33" t="s">
        <v>10</v>
      </c>
      <c r="E29" s="14" t="s">
        <v>75</v>
      </c>
      <c r="F29" s="9">
        <v>55370</v>
      </c>
    </row>
    <row r="30" spans="1:6" s="7" customFormat="1" ht="13.8" x14ac:dyDescent="0.3">
      <c r="A30" s="14" t="s">
        <v>76</v>
      </c>
      <c r="B30" s="14" t="s">
        <v>77</v>
      </c>
      <c r="C30" s="14" t="s">
        <v>470</v>
      </c>
      <c r="D30" s="33" t="s">
        <v>10</v>
      </c>
      <c r="E30" s="14" t="s">
        <v>9</v>
      </c>
      <c r="F30" s="9">
        <v>177299.20000000001</v>
      </c>
    </row>
    <row r="31" spans="1:6" s="7" customFormat="1" ht="26.4" x14ac:dyDescent="0.3">
      <c r="A31" s="14" t="s">
        <v>78</v>
      </c>
      <c r="B31" s="14" t="s">
        <v>79</v>
      </c>
      <c r="C31" s="14" t="s">
        <v>470</v>
      </c>
      <c r="D31" s="34" t="s">
        <v>46</v>
      </c>
      <c r="E31" s="14"/>
      <c r="F31" s="9">
        <v>0</v>
      </c>
    </row>
    <row r="32" spans="1:6" s="7" customFormat="1" ht="26.4" x14ac:dyDescent="0.3">
      <c r="A32" s="14" t="s">
        <v>80</v>
      </c>
      <c r="B32" s="14" t="s">
        <v>81</v>
      </c>
      <c r="C32" s="14" t="s">
        <v>470</v>
      </c>
      <c r="D32" s="34" t="s">
        <v>10</v>
      </c>
      <c r="E32" s="14" t="s">
        <v>82</v>
      </c>
      <c r="F32" s="11">
        <v>298.27999999999997</v>
      </c>
    </row>
    <row r="33" spans="1:6" s="7" customFormat="1" ht="39.6" x14ac:dyDescent="0.3">
      <c r="A33" s="14" t="s">
        <v>83</v>
      </c>
      <c r="B33" s="14" t="s">
        <v>84</v>
      </c>
      <c r="C33" s="14" t="s">
        <v>470</v>
      </c>
      <c r="D33" s="33" t="s">
        <v>10</v>
      </c>
      <c r="E33" s="14" t="s">
        <v>85</v>
      </c>
      <c r="F33" s="9">
        <v>4836400</v>
      </c>
    </row>
    <row r="34" spans="1:6" s="7" customFormat="1" ht="13.8" x14ac:dyDescent="0.3">
      <c r="A34" s="37" t="s">
        <v>86</v>
      </c>
      <c r="B34" s="37" t="s">
        <v>87</v>
      </c>
      <c r="C34" s="37" t="s">
        <v>470</v>
      </c>
      <c r="D34" s="33" t="s">
        <v>10</v>
      </c>
      <c r="E34" s="14" t="s">
        <v>88</v>
      </c>
      <c r="F34" s="9">
        <v>731100</v>
      </c>
    </row>
    <row r="35" spans="1:6" s="7" customFormat="1" ht="13.8" x14ac:dyDescent="0.3">
      <c r="A35" s="37"/>
      <c r="B35" s="37"/>
      <c r="C35" s="37"/>
      <c r="D35" s="33" t="s">
        <v>10</v>
      </c>
      <c r="E35" s="14" t="s">
        <v>89</v>
      </c>
      <c r="F35" s="9">
        <v>79300</v>
      </c>
    </row>
    <row r="36" spans="1:6" s="7" customFormat="1" ht="13.8" x14ac:dyDescent="0.3">
      <c r="A36" s="37"/>
      <c r="B36" s="37"/>
      <c r="C36" s="37"/>
      <c r="D36" s="33" t="s">
        <v>10</v>
      </c>
      <c r="E36" s="14" t="s">
        <v>90</v>
      </c>
      <c r="F36" s="9">
        <v>13860</v>
      </c>
    </row>
    <row r="37" spans="1:6" s="7" customFormat="1" ht="26.4" x14ac:dyDescent="0.3">
      <c r="A37" s="14" t="s">
        <v>91</v>
      </c>
      <c r="B37" s="14" t="s">
        <v>92</v>
      </c>
      <c r="C37" s="14" t="s">
        <v>470</v>
      </c>
      <c r="D37" s="33" t="s">
        <v>10</v>
      </c>
      <c r="E37" s="14" t="s">
        <v>29</v>
      </c>
      <c r="F37" s="9">
        <v>469430</v>
      </c>
    </row>
    <row r="38" spans="1:6" s="7" customFormat="1" ht="13.8" x14ac:dyDescent="0.3">
      <c r="A38" s="37" t="s">
        <v>93</v>
      </c>
      <c r="B38" s="37" t="s">
        <v>94</v>
      </c>
      <c r="C38" s="37" t="s">
        <v>470</v>
      </c>
      <c r="D38" s="33" t="s">
        <v>10</v>
      </c>
      <c r="E38" s="14" t="s">
        <v>95</v>
      </c>
      <c r="F38" s="9">
        <v>942420</v>
      </c>
    </row>
    <row r="39" spans="1:6" s="7" customFormat="1" ht="13.8" x14ac:dyDescent="0.3">
      <c r="A39" s="37"/>
      <c r="B39" s="37"/>
      <c r="C39" s="37"/>
      <c r="D39" s="33" t="s">
        <v>10</v>
      </c>
      <c r="E39" s="14" t="s">
        <v>96</v>
      </c>
      <c r="F39" s="9">
        <v>2320000</v>
      </c>
    </row>
    <row r="40" spans="1:6" s="7" customFormat="1" ht="13.8" x14ac:dyDescent="0.3">
      <c r="A40" s="37"/>
      <c r="B40" s="37"/>
      <c r="C40" s="37"/>
      <c r="D40" s="33" t="s">
        <v>10</v>
      </c>
      <c r="E40" s="14" t="s">
        <v>97</v>
      </c>
      <c r="F40" s="9">
        <v>232750</v>
      </c>
    </row>
    <row r="41" spans="1:6" s="7" customFormat="1" ht="13.8" x14ac:dyDescent="0.3">
      <c r="A41" s="37"/>
      <c r="B41" s="37"/>
      <c r="C41" s="37"/>
      <c r="D41" s="33" t="s">
        <v>10</v>
      </c>
      <c r="E41" s="14" t="s">
        <v>75</v>
      </c>
      <c r="F41" s="9">
        <v>1531980</v>
      </c>
    </row>
    <row r="42" spans="1:6" s="7" customFormat="1" ht="13.8" x14ac:dyDescent="0.3">
      <c r="A42" s="37"/>
      <c r="B42" s="37"/>
      <c r="C42" s="37"/>
      <c r="D42" s="33" t="s">
        <v>10</v>
      </c>
      <c r="E42" s="14" t="s">
        <v>98</v>
      </c>
      <c r="F42" s="9">
        <v>1580600</v>
      </c>
    </row>
    <row r="43" spans="1:6" s="7" customFormat="1" ht="13.8" x14ac:dyDescent="0.3">
      <c r="A43" s="37"/>
      <c r="B43" s="37"/>
      <c r="C43" s="37"/>
      <c r="D43" s="33" t="s">
        <v>10</v>
      </c>
      <c r="E43" s="14" t="s">
        <v>99</v>
      </c>
      <c r="F43" s="9">
        <v>1963500</v>
      </c>
    </row>
    <row r="44" spans="1:6" s="7" customFormat="1" ht="13.8" x14ac:dyDescent="0.3">
      <c r="A44" s="37" t="s">
        <v>100</v>
      </c>
      <c r="B44" s="37" t="s">
        <v>101</v>
      </c>
      <c r="C44" s="37" t="s">
        <v>470</v>
      </c>
      <c r="D44" s="33" t="s">
        <v>10</v>
      </c>
      <c r="E44" s="14" t="s">
        <v>21</v>
      </c>
      <c r="F44" s="9">
        <v>664389.15</v>
      </c>
    </row>
    <row r="45" spans="1:6" s="7" customFormat="1" ht="13.8" x14ac:dyDescent="0.3">
      <c r="A45" s="37"/>
      <c r="B45" s="37"/>
      <c r="C45" s="37"/>
      <c r="D45" s="33" t="s">
        <v>10</v>
      </c>
      <c r="E45" s="14" t="s">
        <v>102</v>
      </c>
      <c r="F45" s="9">
        <v>74859.25</v>
      </c>
    </row>
    <row r="46" spans="1:6" s="7" customFormat="1" ht="13.8" x14ac:dyDescent="0.3">
      <c r="A46" s="37"/>
      <c r="B46" s="37"/>
      <c r="C46" s="37"/>
      <c r="D46" s="33" t="s">
        <v>10</v>
      </c>
      <c r="E46" s="14" t="s">
        <v>103</v>
      </c>
      <c r="F46" s="9">
        <v>37800</v>
      </c>
    </row>
    <row r="47" spans="1:6" s="7" customFormat="1" ht="26.4" x14ac:dyDescent="0.3">
      <c r="A47" s="37"/>
      <c r="B47" s="37"/>
      <c r="C47" s="37"/>
      <c r="D47" s="33" t="s">
        <v>10</v>
      </c>
      <c r="E47" s="14" t="s">
        <v>104</v>
      </c>
      <c r="F47" s="9">
        <v>38130.720000000001</v>
      </c>
    </row>
    <row r="48" spans="1:6" s="7" customFormat="1" ht="13.8" x14ac:dyDescent="0.3">
      <c r="A48" s="37"/>
      <c r="B48" s="37"/>
      <c r="C48" s="37"/>
      <c r="D48" s="33" t="s">
        <v>10</v>
      </c>
      <c r="E48" s="14" t="s">
        <v>105</v>
      </c>
      <c r="F48" s="9">
        <v>59890</v>
      </c>
    </row>
    <row r="49" spans="1:6" s="7" customFormat="1" ht="13.8" x14ac:dyDescent="0.3">
      <c r="A49" s="37"/>
      <c r="B49" s="37"/>
      <c r="C49" s="37"/>
      <c r="D49" s="33" t="s">
        <v>10</v>
      </c>
      <c r="E49" s="14" t="s">
        <v>106</v>
      </c>
      <c r="F49" s="9">
        <v>67799.149999999994</v>
      </c>
    </row>
    <row r="50" spans="1:6" s="7" customFormat="1" ht="26.4" x14ac:dyDescent="0.3">
      <c r="A50" s="14" t="s">
        <v>107</v>
      </c>
      <c r="B50" s="14" t="s">
        <v>108</v>
      </c>
      <c r="C50" s="14" t="s">
        <v>470</v>
      </c>
      <c r="D50" s="34" t="s">
        <v>10</v>
      </c>
      <c r="E50" s="14" t="s">
        <v>109</v>
      </c>
      <c r="F50" s="10">
        <v>2938</v>
      </c>
    </row>
    <row r="51" spans="1:6" s="7" customFormat="1" ht="26.4" x14ac:dyDescent="0.3">
      <c r="A51" s="14" t="s">
        <v>110</v>
      </c>
      <c r="B51" s="14" t="s">
        <v>111</v>
      </c>
      <c r="C51" s="14" t="s">
        <v>470</v>
      </c>
      <c r="D51" s="33" t="s">
        <v>10</v>
      </c>
      <c r="E51" s="14" t="s">
        <v>112</v>
      </c>
      <c r="F51" s="9">
        <v>175.15</v>
      </c>
    </row>
    <row r="52" spans="1:6" s="7" customFormat="1" ht="39.6" x14ac:dyDescent="0.3">
      <c r="A52" s="14" t="s">
        <v>113</v>
      </c>
      <c r="B52" s="14" t="s">
        <v>114</v>
      </c>
      <c r="C52" s="14" t="s">
        <v>470</v>
      </c>
      <c r="D52" s="33" t="s">
        <v>10</v>
      </c>
      <c r="E52" s="14" t="s">
        <v>115</v>
      </c>
      <c r="F52" s="9">
        <v>340130</v>
      </c>
    </row>
    <row r="53" spans="1:6" s="7" customFormat="1" ht="13.8" x14ac:dyDescent="0.3">
      <c r="A53" s="37" t="s">
        <v>116</v>
      </c>
      <c r="B53" s="37" t="s">
        <v>117</v>
      </c>
      <c r="C53" s="37" t="s">
        <v>470</v>
      </c>
      <c r="D53" s="33" t="s">
        <v>10</v>
      </c>
      <c r="E53" s="14" t="s">
        <v>118</v>
      </c>
      <c r="F53" s="9">
        <v>32205</v>
      </c>
    </row>
    <row r="54" spans="1:6" s="7" customFormat="1" ht="26.4" x14ac:dyDescent="0.3">
      <c r="A54" s="37"/>
      <c r="B54" s="37"/>
      <c r="C54" s="37"/>
      <c r="D54" s="33" t="s">
        <v>10</v>
      </c>
      <c r="E54" s="14" t="s">
        <v>119</v>
      </c>
      <c r="F54" s="9">
        <v>441500</v>
      </c>
    </row>
    <row r="55" spans="1:6" s="7" customFormat="1" ht="26.4" x14ac:dyDescent="0.3">
      <c r="A55" s="14" t="s">
        <v>120</v>
      </c>
      <c r="B55" s="14" t="s">
        <v>121</v>
      </c>
      <c r="C55" s="14" t="s">
        <v>470</v>
      </c>
      <c r="D55" s="34" t="s">
        <v>35</v>
      </c>
      <c r="E55" s="14"/>
      <c r="F55" s="9">
        <v>0</v>
      </c>
    </row>
    <row r="56" spans="1:6" s="7" customFormat="1" ht="52.8" x14ac:dyDescent="0.3">
      <c r="A56" s="14" t="s">
        <v>122</v>
      </c>
      <c r="B56" s="14" t="s">
        <v>123</v>
      </c>
      <c r="C56" s="14" t="s">
        <v>470</v>
      </c>
      <c r="D56" s="33" t="s">
        <v>10</v>
      </c>
      <c r="E56" s="14" t="s">
        <v>115</v>
      </c>
      <c r="F56" s="9">
        <v>153369.25</v>
      </c>
    </row>
    <row r="57" spans="1:6" s="7" customFormat="1" ht="26.4" x14ac:dyDescent="0.3">
      <c r="A57" s="14" t="s">
        <v>124</v>
      </c>
      <c r="B57" s="14" t="s">
        <v>121</v>
      </c>
      <c r="C57" s="14" t="s">
        <v>470</v>
      </c>
      <c r="D57" s="34" t="s">
        <v>10</v>
      </c>
      <c r="E57" s="14" t="s">
        <v>26</v>
      </c>
      <c r="F57" s="11">
        <v>25927.85</v>
      </c>
    </row>
    <row r="58" spans="1:6" s="7" customFormat="1" ht="26.4" x14ac:dyDescent="0.3">
      <c r="A58" s="14" t="s">
        <v>125</v>
      </c>
      <c r="B58" s="14" t="s">
        <v>126</v>
      </c>
      <c r="C58" s="14" t="s">
        <v>470</v>
      </c>
      <c r="D58" s="33" t="s">
        <v>10</v>
      </c>
      <c r="E58" s="14" t="s">
        <v>127</v>
      </c>
      <c r="F58" s="9">
        <v>9000000</v>
      </c>
    </row>
    <row r="59" spans="1:6" s="7" customFormat="1" ht="39.6" x14ac:dyDescent="0.3">
      <c r="A59" s="14" t="s">
        <v>128</v>
      </c>
      <c r="B59" s="14" t="s">
        <v>129</v>
      </c>
      <c r="C59" s="14" t="s">
        <v>470</v>
      </c>
      <c r="D59" s="33" t="s">
        <v>10</v>
      </c>
      <c r="E59" s="14" t="s">
        <v>29</v>
      </c>
      <c r="F59" s="9">
        <v>1953000</v>
      </c>
    </row>
    <row r="60" spans="1:6" s="7" customFormat="1" ht="66" x14ac:dyDescent="0.3">
      <c r="A60" s="14" t="s">
        <v>130</v>
      </c>
      <c r="B60" s="14" t="s">
        <v>131</v>
      </c>
      <c r="C60" s="14" t="s">
        <v>470</v>
      </c>
      <c r="D60" s="34" t="s">
        <v>10</v>
      </c>
      <c r="E60" s="14" t="s">
        <v>132</v>
      </c>
      <c r="F60" s="10">
        <v>22440</v>
      </c>
    </row>
    <row r="61" spans="1:6" s="7" customFormat="1" ht="26.4" x14ac:dyDescent="0.3">
      <c r="A61" s="14" t="s">
        <v>133</v>
      </c>
      <c r="B61" s="14" t="s">
        <v>134</v>
      </c>
      <c r="C61" s="14" t="s">
        <v>470</v>
      </c>
      <c r="D61" s="33" t="s">
        <v>10</v>
      </c>
      <c r="E61" s="14" t="s">
        <v>135</v>
      </c>
      <c r="F61" s="9">
        <v>1200147.1200000001</v>
      </c>
    </row>
    <row r="62" spans="1:6" s="7" customFormat="1" ht="26.4" x14ac:dyDescent="0.3">
      <c r="A62" s="14" t="s">
        <v>136</v>
      </c>
      <c r="B62" s="14" t="s">
        <v>137</v>
      </c>
      <c r="C62" s="14" t="s">
        <v>470</v>
      </c>
      <c r="D62" s="34" t="s">
        <v>10</v>
      </c>
      <c r="E62" s="14" t="s">
        <v>138</v>
      </c>
      <c r="F62" s="10">
        <v>2758.58</v>
      </c>
    </row>
    <row r="63" spans="1:6" s="7" customFormat="1" ht="39.6" x14ac:dyDescent="0.3">
      <c r="A63" s="14" t="s">
        <v>139</v>
      </c>
      <c r="B63" s="14" t="s">
        <v>140</v>
      </c>
      <c r="C63" s="14" t="s">
        <v>470</v>
      </c>
      <c r="D63" s="34" t="s">
        <v>46</v>
      </c>
      <c r="E63" s="14"/>
      <c r="F63" s="9">
        <v>0</v>
      </c>
    </row>
    <row r="64" spans="1:6" s="7" customFormat="1" ht="52.8" x14ac:dyDescent="0.3">
      <c r="A64" s="14" t="s">
        <v>141</v>
      </c>
      <c r="B64" s="14" t="s">
        <v>142</v>
      </c>
      <c r="C64" s="14" t="s">
        <v>470</v>
      </c>
      <c r="D64" s="33" t="s">
        <v>10</v>
      </c>
      <c r="E64" s="14" t="s">
        <v>143</v>
      </c>
      <c r="F64" s="9">
        <v>1950000</v>
      </c>
    </row>
    <row r="65" spans="1:6" s="7" customFormat="1" ht="52.8" x14ac:dyDescent="0.3">
      <c r="A65" s="14" t="s">
        <v>144</v>
      </c>
      <c r="B65" s="14" t="s">
        <v>145</v>
      </c>
      <c r="C65" s="14" t="s">
        <v>470</v>
      </c>
      <c r="D65" s="34" t="s">
        <v>10</v>
      </c>
      <c r="E65" s="14" t="s">
        <v>146</v>
      </c>
      <c r="F65" s="10">
        <v>254.25</v>
      </c>
    </row>
    <row r="66" spans="1:6" s="7" customFormat="1" ht="39.6" x14ac:dyDescent="0.3">
      <c r="A66" s="14" t="s">
        <v>147</v>
      </c>
      <c r="B66" s="14" t="s">
        <v>148</v>
      </c>
      <c r="C66" s="14" t="s">
        <v>470</v>
      </c>
      <c r="D66" s="33" t="s">
        <v>10</v>
      </c>
      <c r="E66" s="14" t="s">
        <v>149</v>
      </c>
      <c r="F66" s="9">
        <v>16500000</v>
      </c>
    </row>
    <row r="67" spans="1:6" s="7" customFormat="1" ht="39.6" x14ac:dyDescent="0.3">
      <c r="A67" s="14" t="s">
        <v>150</v>
      </c>
      <c r="B67" s="14" t="s">
        <v>151</v>
      </c>
      <c r="C67" s="14" t="s">
        <v>470</v>
      </c>
      <c r="D67" s="33" t="s">
        <v>10</v>
      </c>
      <c r="E67" s="14" t="s">
        <v>152</v>
      </c>
      <c r="F67" s="9">
        <v>949200</v>
      </c>
    </row>
    <row r="68" spans="1:6" s="7" customFormat="1" ht="13.8" x14ac:dyDescent="0.3">
      <c r="A68" s="37" t="s">
        <v>153</v>
      </c>
      <c r="B68" s="37" t="s">
        <v>154</v>
      </c>
      <c r="C68" s="37" t="s">
        <v>470</v>
      </c>
      <c r="D68" s="33" t="s">
        <v>10</v>
      </c>
      <c r="E68" s="14" t="s">
        <v>155</v>
      </c>
      <c r="F68" s="9">
        <v>73835</v>
      </c>
    </row>
    <row r="69" spans="1:6" s="7" customFormat="1" ht="13.8" x14ac:dyDescent="0.3">
      <c r="A69" s="37"/>
      <c r="B69" s="37"/>
      <c r="C69" s="37"/>
      <c r="D69" s="33" t="s">
        <v>10</v>
      </c>
      <c r="E69" s="14" t="s">
        <v>156</v>
      </c>
      <c r="F69" s="9">
        <v>238920</v>
      </c>
    </row>
    <row r="70" spans="1:6" s="7" customFormat="1" ht="13.8" x14ac:dyDescent="0.3">
      <c r="A70" s="37" t="s">
        <v>157</v>
      </c>
      <c r="B70" s="37" t="s">
        <v>158</v>
      </c>
      <c r="C70" s="37" t="s">
        <v>470</v>
      </c>
      <c r="D70" s="34" t="s">
        <v>10</v>
      </c>
      <c r="E70" s="14" t="s">
        <v>146</v>
      </c>
      <c r="F70" s="10">
        <v>5966.4</v>
      </c>
    </row>
    <row r="71" spans="1:6" s="7" customFormat="1" ht="13.8" x14ac:dyDescent="0.3">
      <c r="A71" s="37"/>
      <c r="B71" s="37"/>
      <c r="C71" s="37"/>
      <c r="D71" s="33" t="s">
        <v>10</v>
      </c>
      <c r="E71" s="14" t="s">
        <v>146</v>
      </c>
      <c r="F71" s="9">
        <v>107350</v>
      </c>
    </row>
    <row r="72" spans="1:6" s="7" customFormat="1" ht="26.4" x14ac:dyDescent="0.3">
      <c r="A72" s="14" t="s">
        <v>159</v>
      </c>
      <c r="B72" s="14" t="s">
        <v>160</v>
      </c>
      <c r="C72" s="14" t="s">
        <v>470</v>
      </c>
      <c r="D72" s="33" t="s">
        <v>10</v>
      </c>
      <c r="E72" s="14" t="s">
        <v>161</v>
      </c>
      <c r="F72" s="9">
        <v>915300</v>
      </c>
    </row>
    <row r="73" spans="1:6" s="7" customFormat="1" ht="13.8" x14ac:dyDescent="0.3">
      <c r="A73" s="37" t="s">
        <v>162</v>
      </c>
      <c r="B73" s="37" t="s">
        <v>163</v>
      </c>
      <c r="C73" s="37" t="s">
        <v>470</v>
      </c>
      <c r="D73" s="33" t="s">
        <v>10</v>
      </c>
      <c r="E73" s="14" t="s">
        <v>164</v>
      </c>
      <c r="F73" s="9">
        <v>540000</v>
      </c>
    </row>
    <row r="74" spans="1:6" s="7" customFormat="1" ht="13.8" x14ac:dyDescent="0.3">
      <c r="A74" s="37"/>
      <c r="B74" s="37"/>
      <c r="C74" s="37"/>
      <c r="D74" s="33" t="s">
        <v>10</v>
      </c>
      <c r="E74" s="14" t="s">
        <v>165</v>
      </c>
      <c r="F74" s="9">
        <v>541496</v>
      </c>
    </row>
    <row r="75" spans="1:6" s="7" customFormat="1" ht="13.8" x14ac:dyDescent="0.3">
      <c r="A75" s="37"/>
      <c r="B75" s="37"/>
      <c r="C75" s="37"/>
      <c r="D75" s="33" t="s">
        <v>10</v>
      </c>
      <c r="E75" s="14" t="s">
        <v>43</v>
      </c>
      <c r="F75" s="9">
        <v>578616.5</v>
      </c>
    </row>
    <row r="76" spans="1:6" s="7" customFormat="1" ht="39.6" x14ac:dyDescent="0.3">
      <c r="A76" s="14" t="s">
        <v>166</v>
      </c>
      <c r="B76" s="14" t="s">
        <v>167</v>
      </c>
      <c r="C76" s="14" t="s">
        <v>470</v>
      </c>
      <c r="D76" s="33" t="s">
        <v>10</v>
      </c>
      <c r="E76" s="14" t="s">
        <v>29</v>
      </c>
      <c r="F76" s="9">
        <v>1625000</v>
      </c>
    </row>
    <row r="77" spans="1:6" s="7" customFormat="1" ht="13.8" x14ac:dyDescent="0.3">
      <c r="A77" s="37" t="s">
        <v>168</v>
      </c>
      <c r="B77" s="37" t="s">
        <v>169</v>
      </c>
      <c r="C77" s="37" t="s">
        <v>470</v>
      </c>
      <c r="D77" s="33" t="s">
        <v>10</v>
      </c>
      <c r="E77" s="14" t="s">
        <v>11</v>
      </c>
      <c r="F77" s="9">
        <v>2612560</v>
      </c>
    </row>
    <row r="78" spans="1:6" s="7" customFormat="1" ht="13.8" x14ac:dyDescent="0.3">
      <c r="A78" s="37"/>
      <c r="B78" s="37"/>
      <c r="C78" s="37"/>
      <c r="D78" s="33" t="s">
        <v>10</v>
      </c>
      <c r="E78" s="14" t="s">
        <v>9</v>
      </c>
      <c r="F78" s="9">
        <v>1379705.14</v>
      </c>
    </row>
    <row r="79" spans="1:6" s="7" customFormat="1" ht="26.4" x14ac:dyDescent="0.3">
      <c r="A79" s="14" t="s">
        <v>170</v>
      </c>
      <c r="B79" s="14" t="s">
        <v>171</v>
      </c>
      <c r="C79" s="14" t="s">
        <v>470</v>
      </c>
      <c r="D79" s="33" t="s">
        <v>10</v>
      </c>
      <c r="E79" s="14" t="s">
        <v>172</v>
      </c>
      <c r="F79" s="9">
        <v>1450000</v>
      </c>
    </row>
    <row r="80" spans="1:6" s="7" customFormat="1" ht="39.6" x14ac:dyDescent="0.3">
      <c r="A80" s="14" t="s">
        <v>173</v>
      </c>
      <c r="B80" s="14" t="s">
        <v>174</v>
      </c>
      <c r="C80" s="14" t="s">
        <v>470</v>
      </c>
      <c r="D80" s="33" t="s">
        <v>10</v>
      </c>
      <c r="E80" s="14" t="s">
        <v>175</v>
      </c>
      <c r="F80" s="9">
        <v>589221.55000000005</v>
      </c>
    </row>
    <row r="81" spans="1:6" s="7" customFormat="1" ht="39.6" x14ac:dyDescent="0.3">
      <c r="A81" s="14" t="s">
        <v>176</v>
      </c>
      <c r="B81" s="14" t="s">
        <v>177</v>
      </c>
      <c r="C81" s="14" t="s">
        <v>470</v>
      </c>
      <c r="D81" s="33" t="s">
        <v>10</v>
      </c>
      <c r="E81" s="14" t="s">
        <v>178</v>
      </c>
      <c r="F81" s="9">
        <v>272267.84999999998</v>
      </c>
    </row>
    <row r="82" spans="1:6" s="7" customFormat="1" ht="52.8" x14ac:dyDescent="0.3">
      <c r="A82" s="14" t="s">
        <v>179</v>
      </c>
      <c r="B82" s="14" t="s">
        <v>180</v>
      </c>
      <c r="C82" s="14" t="s">
        <v>470</v>
      </c>
      <c r="D82" s="33" t="s">
        <v>10</v>
      </c>
      <c r="E82" s="14" t="s">
        <v>181</v>
      </c>
      <c r="F82" s="9">
        <v>6900000</v>
      </c>
    </row>
    <row r="83" spans="1:6" s="7" customFormat="1" ht="39.6" x14ac:dyDescent="0.3">
      <c r="A83" s="14" t="s">
        <v>182</v>
      </c>
      <c r="B83" s="14" t="s">
        <v>183</v>
      </c>
      <c r="C83" s="14" t="s">
        <v>470</v>
      </c>
      <c r="D83" s="33" t="s">
        <v>10</v>
      </c>
      <c r="E83" s="14" t="s">
        <v>184</v>
      </c>
      <c r="F83" s="9">
        <v>1588458</v>
      </c>
    </row>
    <row r="84" spans="1:6" s="7" customFormat="1" ht="52.8" x14ac:dyDescent="0.3">
      <c r="A84" s="14" t="s">
        <v>185</v>
      </c>
      <c r="B84" s="14" t="s">
        <v>186</v>
      </c>
      <c r="C84" s="14" t="s">
        <v>470</v>
      </c>
      <c r="D84" s="33" t="s">
        <v>10</v>
      </c>
      <c r="E84" s="14" t="s">
        <v>187</v>
      </c>
      <c r="F84" s="9">
        <v>4525.13</v>
      </c>
    </row>
    <row r="85" spans="1:6" s="7" customFormat="1" ht="105.6" x14ac:dyDescent="0.3">
      <c r="A85" s="14" t="s">
        <v>188</v>
      </c>
      <c r="B85" s="14" t="s">
        <v>189</v>
      </c>
      <c r="C85" s="14" t="s">
        <v>470</v>
      </c>
      <c r="D85" s="34" t="s">
        <v>10</v>
      </c>
      <c r="E85" s="14" t="s">
        <v>190</v>
      </c>
      <c r="F85" s="10">
        <v>10584</v>
      </c>
    </row>
    <row r="86" spans="1:6" s="7" customFormat="1" ht="13.8" x14ac:dyDescent="0.3">
      <c r="A86" s="14" t="s">
        <v>191</v>
      </c>
      <c r="B86" s="14" t="s">
        <v>192</v>
      </c>
      <c r="C86" s="14" t="s">
        <v>470</v>
      </c>
      <c r="D86" s="33" t="s">
        <v>10</v>
      </c>
      <c r="E86" s="14" t="s">
        <v>99</v>
      </c>
      <c r="F86" s="9">
        <v>2980000</v>
      </c>
    </row>
    <row r="87" spans="1:6" s="7" customFormat="1" ht="52.8" x14ac:dyDescent="0.3">
      <c r="A87" s="14" t="s">
        <v>193</v>
      </c>
      <c r="B87" s="14" t="s">
        <v>194</v>
      </c>
      <c r="C87" s="14" t="s">
        <v>470</v>
      </c>
      <c r="D87" s="34" t="s">
        <v>46</v>
      </c>
      <c r="E87" s="14"/>
      <c r="F87" s="9">
        <v>0</v>
      </c>
    </row>
    <row r="88" spans="1:6" s="7" customFormat="1" ht="26.4" x14ac:dyDescent="0.3">
      <c r="A88" s="14" t="s">
        <v>195</v>
      </c>
      <c r="B88" s="14" t="s">
        <v>196</v>
      </c>
      <c r="C88" s="14" t="s">
        <v>470</v>
      </c>
      <c r="D88" s="33" t="s">
        <v>10</v>
      </c>
      <c r="E88" s="14" t="s">
        <v>197</v>
      </c>
      <c r="F88" s="9">
        <v>2224000</v>
      </c>
    </row>
    <row r="89" spans="1:6" s="7" customFormat="1" ht="39.6" x14ac:dyDescent="0.3">
      <c r="A89" s="14" t="s">
        <v>198</v>
      </c>
      <c r="B89" s="14" t="s">
        <v>199</v>
      </c>
      <c r="C89" s="14" t="s">
        <v>470</v>
      </c>
      <c r="D89" s="34" t="s">
        <v>10</v>
      </c>
      <c r="E89" s="14" t="s">
        <v>200</v>
      </c>
      <c r="F89" s="10">
        <v>350.08</v>
      </c>
    </row>
    <row r="90" spans="1:6" s="7" customFormat="1" ht="39.6" x14ac:dyDescent="0.3">
      <c r="A90" s="14" t="s">
        <v>201</v>
      </c>
      <c r="B90" s="14" t="s">
        <v>202</v>
      </c>
      <c r="C90" s="14" t="s">
        <v>470</v>
      </c>
      <c r="D90" s="34" t="s">
        <v>10</v>
      </c>
      <c r="E90" s="14" t="s">
        <v>203</v>
      </c>
      <c r="F90" s="10">
        <v>12706.62</v>
      </c>
    </row>
    <row r="91" spans="1:6" s="7" customFormat="1" ht="39.6" x14ac:dyDescent="0.3">
      <c r="A91" s="14" t="s">
        <v>204</v>
      </c>
      <c r="B91" s="14" t="s">
        <v>205</v>
      </c>
      <c r="C91" s="14" t="s">
        <v>470</v>
      </c>
      <c r="D91" s="34" t="s">
        <v>10</v>
      </c>
      <c r="E91" s="14" t="s">
        <v>206</v>
      </c>
      <c r="F91" s="9">
        <v>13250000</v>
      </c>
    </row>
    <row r="92" spans="1:6" s="7" customFormat="1" ht="39.6" x14ac:dyDescent="0.3">
      <c r="A92" s="14" t="s">
        <v>207</v>
      </c>
      <c r="B92" s="14" t="s">
        <v>208</v>
      </c>
      <c r="C92" s="14" t="s">
        <v>470</v>
      </c>
      <c r="D92" s="34" t="s">
        <v>10</v>
      </c>
      <c r="E92" s="14" t="s">
        <v>209</v>
      </c>
      <c r="F92" s="10">
        <v>660.76</v>
      </c>
    </row>
    <row r="93" spans="1:6" s="7" customFormat="1" ht="52.8" x14ac:dyDescent="0.3">
      <c r="A93" s="14" t="s">
        <v>210</v>
      </c>
      <c r="B93" s="14" t="s">
        <v>211</v>
      </c>
      <c r="C93" s="14" t="s">
        <v>470</v>
      </c>
      <c r="D93" s="33" t="s">
        <v>10</v>
      </c>
      <c r="E93" s="14" t="s">
        <v>212</v>
      </c>
      <c r="F93" s="9">
        <v>18217090</v>
      </c>
    </row>
    <row r="94" spans="1:6" s="7" customFormat="1" ht="26.4" x14ac:dyDescent="0.3">
      <c r="A94" s="14" t="s">
        <v>213</v>
      </c>
      <c r="B94" s="14" t="s">
        <v>214</v>
      </c>
      <c r="C94" s="14" t="s">
        <v>470</v>
      </c>
      <c r="D94" s="34" t="s">
        <v>10</v>
      </c>
      <c r="E94" s="14" t="s">
        <v>215</v>
      </c>
      <c r="F94" s="9">
        <v>0</v>
      </c>
    </row>
    <row r="95" spans="1:6" s="7" customFormat="1" ht="26.4" x14ac:dyDescent="0.3">
      <c r="A95" s="37" t="s">
        <v>216</v>
      </c>
      <c r="B95" s="37" t="s">
        <v>217</v>
      </c>
      <c r="C95" s="37" t="s">
        <v>470</v>
      </c>
      <c r="D95" s="33" t="s">
        <v>10</v>
      </c>
      <c r="E95" s="14" t="s">
        <v>218</v>
      </c>
      <c r="F95" s="9">
        <v>597690.9</v>
      </c>
    </row>
    <row r="96" spans="1:6" s="7" customFormat="1" ht="13.8" x14ac:dyDescent="0.3">
      <c r="A96" s="37"/>
      <c r="B96" s="37"/>
      <c r="C96" s="37"/>
      <c r="D96" s="33" t="s">
        <v>10</v>
      </c>
      <c r="E96" s="14" t="s">
        <v>135</v>
      </c>
      <c r="F96" s="9">
        <v>736098.95</v>
      </c>
    </row>
    <row r="97" spans="1:6" s="7" customFormat="1" ht="52.8" x14ac:dyDescent="0.3">
      <c r="A97" s="14" t="s">
        <v>219</v>
      </c>
      <c r="B97" s="14" t="s">
        <v>220</v>
      </c>
      <c r="C97" s="14" t="s">
        <v>470</v>
      </c>
      <c r="D97" s="34" t="s">
        <v>35</v>
      </c>
      <c r="E97" s="14"/>
      <c r="F97" s="9">
        <v>0</v>
      </c>
    </row>
    <row r="98" spans="1:6" s="7" customFormat="1" ht="13.8" x14ac:dyDescent="0.3">
      <c r="A98" s="37" t="s">
        <v>221</v>
      </c>
      <c r="B98" s="37" t="s">
        <v>222</v>
      </c>
      <c r="C98" s="37" t="s">
        <v>470</v>
      </c>
      <c r="D98" s="34" t="s">
        <v>10</v>
      </c>
      <c r="E98" s="14" t="s">
        <v>223</v>
      </c>
      <c r="F98" s="10">
        <v>2169</v>
      </c>
    </row>
    <row r="99" spans="1:6" s="7" customFormat="1" ht="13.8" x14ac:dyDescent="0.3">
      <c r="A99" s="37"/>
      <c r="B99" s="37"/>
      <c r="C99" s="37"/>
      <c r="D99" s="34" t="s">
        <v>10</v>
      </c>
      <c r="E99" s="14" t="s">
        <v>224</v>
      </c>
      <c r="F99" s="10">
        <v>34884.300000000003</v>
      </c>
    </row>
    <row r="100" spans="1:6" s="7" customFormat="1" ht="26.4" x14ac:dyDescent="0.3">
      <c r="A100" s="37"/>
      <c r="B100" s="37"/>
      <c r="C100" s="37"/>
      <c r="D100" s="34" t="s">
        <v>10</v>
      </c>
      <c r="E100" s="14" t="s">
        <v>225</v>
      </c>
      <c r="F100" s="10">
        <v>1778</v>
      </c>
    </row>
    <row r="101" spans="1:6" s="7" customFormat="1" ht="79.2" x14ac:dyDescent="0.3">
      <c r="A101" s="14" t="s">
        <v>226</v>
      </c>
      <c r="B101" s="14" t="s">
        <v>227</v>
      </c>
      <c r="C101" s="14" t="s">
        <v>470</v>
      </c>
      <c r="D101" s="34" t="s">
        <v>46</v>
      </c>
      <c r="E101" s="14"/>
      <c r="F101" s="9">
        <v>0</v>
      </c>
    </row>
    <row r="102" spans="1:6" s="7" customFormat="1" ht="52.8" x14ac:dyDescent="0.3">
      <c r="A102" s="14" t="s">
        <v>228</v>
      </c>
      <c r="B102" s="14" t="s">
        <v>229</v>
      </c>
      <c r="C102" s="14" t="s">
        <v>470</v>
      </c>
      <c r="D102" s="33" t="s">
        <v>10</v>
      </c>
      <c r="E102" s="14" t="s">
        <v>230</v>
      </c>
      <c r="F102" s="9">
        <v>4198000</v>
      </c>
    </row>
    <row r="103" spans="1:6" s="7" customFormat="1" ht="92.4" x14ac:dyDescent="0.3">
      <c r="A103" s="14" t="s">
        <v>231</v>
      </c>
      <c r="B103" s="14" t="s">
        <v>232</v>
      </c>
      <c r="C103" s="14" t="s">
        <v>470</v>
      </c>
      <c r="D103" s="33" t="s">
        <v>35</v>
      </c>
      <c r="E103" s="14"/>
      <c r="F103" s="9">
        <v>0</v>
      </c>
    </row>
    <row r="104" spans="1:6" s="7" customFormat="1" ht="92.4" x14ac:dyDescent="0.3">
      <c r="A104" s="14" t="s">
        <v>233</v>
      </c>
      <c r="B104" s="14" t="s">
        <v>234</v>
      </c>
      <c r="C104" s="14" t="s">
        <v>470</v>
      </c>
      <c r="D104" s="33" t="s">
        <v>10</v>
      </c>
      <c r="E104" s="14" t="s">
        <v>235</v>
      </c>
      <c r="F104" s="9">
        <v>294998.93</v>
      </c>
    </row>
    <row r="105" spans="1:6" s="7" customFormat="1" ht="26.4" x14ac:dyDescent="0.3">
      <c r="A105" s="14" t="s">
        <v>236</v>
      </c>
      <c r="B105" s="14" t="s">
        <v>237</v>
      </c>
      <c r="C105" s="14" t="s">
        <v>470</v>
      </c>
      <c r="D105" s="33" t="s">
        <v>10</v>
      </c>
      <c r="E105" s="14" t="s">
        <v>238</v>
      </c>
      <c r="F105" s="9">
        <v>1617879.76</v>
      </c>
    </row>
    <row r="106" spans="1:6" s="7" customFormat="1" ht="52.8" x14ac:dyDescent="0.3">
      <c r="A106" s="14" t="s">
        <v>239</v>
      </c>
      <c r="B106" s="14" t="s">
        <v>220</v>
      </c>
      <c r="C106" s="14" t="s">
        <v>470</v>
      </c>
      <c r="D106" s="34" t="s">
        <v>35</v>
      </c>
      <c r="E106" s="14"/>
      <c r="F106" s="9">
        <v>0</v>
      </c>
    </row>
    <row r="107" spans="1:6" s="7" customFormat="1" ht="13.8" x14ac:dyDescent="0.3">
      <c r="A107" s="37" t="s">
        <v>240</v>
      </c>
      <c r="B107" s="37" t="s">
        <v>241</v>
      </c>
      <c r="C107" s="37" t="s">
        <v>470</v>
      </c>
      <c r="D107" s="33" t="s">
        <v>10</v>
      </c>
      <c r="E107" s="14" t="s">
        <v>242</v>
      </c>
      <c r="F107" s="9">
        <v>678000</v>
      </c>
    </row>
    <row r="108" spans="1:6" s="7" customFormat="1" ht="13.8" x14ac:dyDescent="0.3">
      <c r="A108" s="37"/>
      <c r="B108" s="37"/>
      <c r="C108" s="37"/>
      <c r="D108" s="33" t="s">
        <v>10</v>
      </c>
      <c r="E108" s="14" t="s">
        <v>243</v>
      </c>
      <c r="F108" s="9">
        <v>667174.6</v>
      </c>
    </row>
    <row r="109" spans="1:6" s="7" customFormat="1" ht="92.4" x14ac:dyDescent="0.3">
      <c r="A109" s="14" t="s">
        <v>244</v>
      </c>
      <c r="B109" s="14" t="s">
        <v>245</v>
      </c>
      <c r="C109" s="14" t="s">
        <v>470</v>
      </c>
      <c r="D109" s="33" t="s">
        <v>10</v>
      </c>
      <c r="E109" s="14" t="s">
        <v>246</v>
      </c>
      <c r="F109" s="9">
        <v>16300000</v>
      </c>
    </row>
    <row r="110" spans="1:6" s="7" customFormat="1" ht="105.6" x14ac:dyDescent="0.3">
      <c r="A110" s="14" t="s">
        <v>247</v>
      </c>
      <c r="B110" s="14" t="s">
        <v>248</v>
      </c>
      <c r="C110" s="14" t="s">
        <v>470</v>
      </c>
      <c r="D110" s="33" t="s">
        <v>10</v>
      </c>
      <c r="E110" s="14" t="s">
        <v>246</v>
      </c>
      <c r="F110" s="9">
        <v>13000000</v>
      </c>
    </row>
    <row r="111" spans="1:6" s="7" customFormat="1" ht="79.2" x14ac:dyDescent="0.3">
      <c r="A111" s="14" t="s">
        <v>249</v>
      </c>
      <c r="B111" s="14" t="s">
        <v>250</v>
      </c>
      <c r="C111" s="14" t="s">
        <v>470</v>
      </c>
      <c r="D111" s="34" t="s">
        <v>10</v>
      </c>
      <c r="E111" s="14" t="s">
        <v>251</v>
      </c>
      <c r="F111" s="10">
        <v>11600</v>
      </c>
    </row>
    <row r="112" spans="1:6" s="7" customFormat="1" ht="39.6" x14ac:dyDescent="0.3">
      <c r="A112" s="14" t="s">
        <v>252</v>
      </c>
      <c r="B112" s="14" t="s">
        <v>253</v>
      </c>
      <c r="C112" s="14" t="s">
        <v>470</v>
      </c>
      <c r="D112" s="33" t="s">
        <v>10</v>
      </c>
      <c r="E112" s="14" t="s">
        <v>254</v>
      </c>
      <c r="F112" s="9">
        <v>490000</v>
      </c>
    </row>
    <row r="113" spans="1:6" s="7" customFormat="1" ht="39.6" x14ac:dyDescent="0.3">
      <c r="A113" s="14" t="s">
        <v>255</v>
      </c>
      <c r="B113" s="14" t="s">
        <v>256</v>
      </c>
      <c r="C113" s="14" t="s">
        <v>470</v>
      </c>
      <c r="D113" s="33" t="s">
        <v>10</v>
      </c>
      <c r="E113" s="14" t="s">
        <v>257</v>
      </c>
      <c r="F113" s="9">
        <v>2653090</v>
      </c>
    </row>
    <row r="114" spans="1:6" s="7" customFormat="1" ht="52.8" x14ac:dyDescent="0.3">
      <c r="A114" s="14" t="s">
        <v>258</v>
      </c>
      <c r="B114" s="14" t="s">
        <v>34</v>
      </c>
      <c r="C114" s="14" t="s">
        <v>470</v>
      </c>
      <c r="D114" s="33" t="s">
        <v>10</v>
      </c>
      <c r="E114" s="14" t="s">
        <v>259</v>
      </c>
      <c r="F114" s="9">
        <v>8000000</v>
      </c>
    </row>
    <row r="115" spans="1:6" s="7" customFormat="1" ht="26.4" x14ac:dyDescent="0.3">
      <c r="A115" s="14" t="s">
        <v>260</v>
      </c>
      <c r="B115" s="14" t="s">
        <v>261</v>
      </c>
      <c r="C115" s="14" t="s">
        <v>470</v>
      </c>
      <c r="D115" s="33" t="s">
        <v>10</v>
      </c>
      <c r="E115" s="14" t="s">
        <v>262</v>
      </c>
      <c r="F115" s="9">
        <v>108020</v>
      </c>
    </row>
    <row r="116" spans="1:6" s="7" customFormat="1" ht="26.4" x14ac:dyDescent="0.3">
      <c r="A116" s="14" t="s">
        <v>263</v>
      </c>
      <c r="B116" s="14" t="s">
        <v>264</v>
      </c>
      <c r="C116" s="14" t="s">
        <v>470</v>
      </c>
      <c r="D116" s="34" t="s">
        <v>10</v>
      </c>
      <c r="E116" s="14" t="s">
        <v>265</v>
      </c>
      <c r="F116" s="9">
        <v>120654.95</v>
      </c>
    </row>
    <row r="117" spans="1:6" s="7" customFormat="1" ht="13.8" x14ac:dyDescent="0.3">
      <c r="A117" s="14" t="s">
        <v>266</v>
      </c>
      <c r="B117" s="14" t="s">
        <v>267</v>
      </c>
      <c r="C117" s="14" t="s">
        <v>470</v>
      </c>
      <c r="D117" s="33" t="s">
        <v>10</v>
      </c>
      <c r="E117" s="14" t="s">
        <v>268</v>
      </c>
      <c r="F117" s="9">
        <v>512215.44</v>
      </c>
    </row>
    <row r="118" spans="1:6" s="7" customFormat="1" ht="26.4" x14ac:dyDescent="0.3">
      <c r="A118" s="14" t="s">
        <v>269</v>
      </c>
      <c r="B118" s="14" t="s">
        <v>270</v>
      </c>
      <c r="C118" s="14" t="s">
        <v>470</v>
      </c>
      <c r="D118" s="33" t="s">
        <v>10</v>
      </c>
      <c r="E118" s="14" t="s">
        <v>271</v>
      </c>
      <c r="F118" s="9">
        <v>2058000</v>
      </c>
    </row>
    <row r="119" spans="1:6" s="7" customFormat="1" ht="13.8" x14ac:dyDescent="0.3">
      <c r="A119" s="37" t="s">
        <v>272</v>
      </c>
      <c r="B119" s="37" t="s">
        <v>273</v>
      </c>
      <c r="C119" s="37" t="s">
        <v>470</v>
      </c>
      <c r="D119" s="33" t="s">
        <v>10</v>
      </c>
      <c r="E119" s="14" t="s">
        <v>274</v>
      </c>
      <c r="F119" s="9">
        <v>1065025</v>
      </c>
    </row>
    <row r="120" spans="1:6" s="7" customFormat="1" ht="13.8" x14ac:dyDescent="0.3">
      <c r="A120" s="37"/>
      <c r="B120" s="37"/>
      <c r="C120" s="37"/>
      <c r="D120" s="33" t="s">
        <v>10</v>
      </c>
      <c r="E120" s="14" t="s">
        <v>275</v>
      </c>
      <c r="F120" s="9">
        <v>92660</v>
      </c>
    </row>
    <row r="121" spans="1:6" s="7" customFormat="1" ht="26.4" x14ac:dyDescent="0.3">
      <c r="A121" s="14" t="s">
        <v>276</v>
      </c>
      <c r="B121" s="14" t="s">
        <v>277</v>
      </c>
      <c r="C121" s="14" t="s">
        <v>470</v>
      </c>
      <c r="D121" s="33" t="s">
        <v>10</v>
      </c>
      <c r="E121" s="14" t="s">
        <v>278</v>
      </c>
      <c r="F121" s="9">
        <v>181462</v>
      </c>
    </row>
    <row r="122" spans="1:6" s="7" customFormat="1" ht="26.4" x14ac:dyDescent="0.3">
      <c r="A122" s="14" t="s">
        <v>279</v>
      </c>
      <c r="B122" s="14" t="s">
        <v>280</v>
      </c>
      <c r="C122" s="14" t="s">
        <v>470</v>
      </c>
      <c r="D122" s="33" t="s">
        <v>10</v>
      </c>
      <c r="E122" s="14" t="s">
        <v>278</v>
      </c>
      <c r="F122" s="9">
        <v>825353</v>
      </c>
    </row>
    <row r="123" spans="1:6" s="7" customFormat="1" ht="26.4" x14ac:dyDescent="0.3">
      <c r="A123" s="14" t="s">
        <v>281</v>
      </c>
      <c r="B123" s="14" t="s">
        <v>282</v>
      </c>
      <c r="C123" s="14" t="s">
        <v>470</v>
      </c>
      <c r="D123" s="34" t="s">
        <v>46</v>
      </c>
      <c r="E123" s="14"/>
      <c r="F123" s="9">
        <v>0</v>
      </c>
    </row>
    <row r="124" spans="1:6" s="7" customFormat="1" ht="79.2" x14ac:dyDescent="0.3">
      <c r="A124" s="14" t="s">
        <v>283</v>
      </c>
      <c r="B124" s="14" t="s">
        <v>284</v>
      </c>
      <c r="C124" s="14" t="s">
        <v>470</v>
      </c>
      <c r="D124" s="34" t="s">
        <v>35</v>
      </c>
      <c r="E124" s="14"/>
      <c r="F124" s="9">
        <v>0</v>
      </c>
    </row>
    <row r="125" spans="1:6" s="7" customFormat="1" ht="118.8" x14ac:dyDescent="0.3">
      <c r="A125" s="14" t="s">
        <v>285</v>
      </c>
      <c r="B125" s="14" t="s">
        <v>286</v>
      </c>
      <c r="C125" s="14" t="s">
        <v>470</v>
      </c>
      <c r="D125" s="34" t="s">
        <v>35</v>
      </c>
      <c r="E125" s="14"/>
      <c r="F125" s="9">
        <v>0</v>
      </c>
    </row>
    <row r="126" spans="1:6" s="7" customFormat="1" ht="26.4" x14ac:dyDescent="0.3">
      <c r="A126" s="14" t="s">
        <v>287</v>
      </c>
      <c r="B126" s="14" t="s">
        <v>288</v>
      </c>
      <c r="C126" s="14" t="s">
        <v>470</v>
      </c>
      <c r="D126" s="33" t="s">
        <v>10</v>
      </c>
      <c r="E126" s="14" t="s">
        <v>289</v>
      </c>
      <c r="F126" s="9">
        <v>46765</v>
      </c>
    </row>
    <row r="127" spans="1:6" s="7" customFormat="1" ht="26.4" x14ac:dyDescent="0.3">
      <c r="A127" s="14" t="s">
        <v>290</v>
      </c>
      <c r="B127" s="14" t="s">
        <v>291</v>
      </c>
      <c r="C127" s="14" t="s">
        <v>470</v>
      </c>
      <c r="D127" s="34" t="s">
        <v>35</v>
      </c>
      <c r="E127" s="14"/>
      <c r="F127" s="9">
        <v>0</v>
      </c>
    </row>
    <row r="128" spans="1:6" s="7" customFormat="1" ht="26.4" x14ac:dyDescent="0.3">
      <c r="A128" s="14" t="s">
        <v>292</v>
      </c>
      <c r="B128" s="14" t="s">
        <v>293</v>
      </c>
      <c r="C128" s="14" t="s">
        <v>470</v>
      </c>
      <c r="D128" s="33" t="s">
        <v>10</v>
      </c>
      <c r="E128" s="14" t="s">
        <v>294</v>
      </c>
      <c r="F128" s="9">
        <v>55000</v>
      </c>
    </row>
    <row r="129" spans="1:6" s="7" customFormat="1" ht="39.6" x14ac:dyDescent="0.3">
      <c r="A129" s="14" t="s">
        <v>295</v>
      </c>
      <c r="B129" s="14" t="s">
        <v>296</v>
      </c>
      <c r="C129" s="14" t="s">
        <v>470</v>
      </c>
      <c r="D129" s="33" t="s">
        <v>10</v>
      </c>
      <c r="E129" s="14" t="s">
        <v>297</v>
      </c>
      <c r="F129" s="9">
        <v>630200</v>
      </c>
    </row>
    <row r="130" spans="1:6" s="7" customFormat="1" ht="39.6" x14ac:dyDescent="0.3">
      <c r="A130" s="14" t="s">
        <v>298</v>
      </c>
      <c r="B130" s="14" t="s">
        <v>299</v>
      </c>
      <c r="C130" s="14" t="s">
        <v>470</v>
      </c>
      <c r="D130" s="33" t="s">
        <v>10</v>
      </c>
      <c r="E130" s="14" t="s">
        <v>300</v>
      </c>
      <c r="F130" s="9">
        <v>440000</v>
      </c>
    </row>
    <row r="131" spans="1:6" s="7" customFormat="1" ht="39.6" x14ac:dyDescent="0.3">
      <c r="A131" s="14" t="s">
        <v>301</v>
      </c>
      <c r="B131" s="14" t="s">
        <v>302</v>
      </c>
      <c r="C131" s="14" t="s">
        <v>470</v>
      </c>
      <c r="D131" s="33" t="s">
        <v>10</v>
      </c>
      <c r="E131" s="14" t="s">
        <v>303</v>
      </c>
      <c r="F131" s="9">
        <v>140000</v>
      </c>
    </row>
    <row r="132" spans="1:6" s="7" customFormat="1" ht="26.4" x14ac:dyDescent="0.3">
      <c r="A132" s="14" t="s">
        <v>304</v>
      </c>
      <c r="B132" s="14" t="s">
        <v>305</v>
      </c>
      <c r="C132" s="14" t="s">
        <v>470</v>
      </c>
      <c r="D132" s="33" t="s">
        <v>10</v>
      </c>
      <c r="E132" s="14" t="s">
        <v>306</v>
      </c>
      <c r="F132" s="9">
        <v>381090</v>
      </c>
    </row>
    <row r="133" spans="1:6" s="7" customFormat="1" ht="39.6" x14ac:dyDescent="0.3">
      <c r="A133" s="14" t="s">
        <v>307</v>
      </c>
      <c r="B133" s="14" t="s">
        <v>308</v>
      </c>
      <c r="C133" s="14" t="s">
        <v>470</v>
      </c>
      <c r="D133" s="33" t="s">
        <v>10</v>
      </c>
      <c r="E133" s="14" t="s">
        <v>309</v>
      </c>
      <c r="F133" s="9">
        <v>2128652.6</v>
      </c>
    </row>
    <row r="134" spans="1:6" s="7" customFormat="1" ht="39.6" x14ac:dyDescent="0.3">
      <c r="A134" s="14" t="s">
        <v>310</v>
      </c>
      <c r="B134" s="14" t="s">
        <v>311</v>
      </c>
      <c r="C134" s="14" t="s">
        <v>470</v>
      </c>
      <c r="D134" s="33" t="s">
        <v>10</v>
      </c>
      <c r="E134" s="14" t="s">
        <v>303</v>
      </c>
      <c r="F134" s="9">
        <v>691824</v>
      </c>
    </row>
    <row r="135" spans="1:6" s="7" customFormat="1" ht="39.6" x14ac:dyDescent="0.3">
      <c r="A135" s="14" t="s">
        <v>312</v>
      </c>
      <c r="B135" s="14" t="s">
        <v>313</v>
      </c>
      <c r="C135" s="14" t="s">
        <v>470</v>
      </c>
      <c r="D135" s="33" t="s">
        <v>10</v>
      </c>
      <c r="E135" s="14" t="s">
        <v>274</v>
      </c>
      <c r="F135" s="9">
        <v>348040</v>
      </c>
    </row>
    <row r="136" spans="1:6" s="7" customFormat="1" ht="52.8" x14ac:dyDescent="0.3">
      <c r="A136" s="14" t="s">
        <v>314</v>
      </c>
      <c r="B136" s="14" t="s">
        <v>315</v>
      </c>
      <c r="C136" s="14" t="s">
        <v>470</v>
      </c>
      <c r="D136" s="33" t="s">
        <v>10</v>
      </c>
      <c r="E136" s="14" t="s">
        <v>316</v>
      </c>
      <c r="F136" s="9">
        <v>53508</v>
      </c>
    </row>
    <row r="137" spans="1:6" s="7" customFormat="1" ht="26.4" x14ac:dyDescent="0.3">
      <c r="A137" s="14" t="s">
        <v>317</v>
      </c>
      <c r="B137" s="14" t="s">
        <v>318</v>
      </c>
      <c r="C137" s="14" t="s">
        <v>470</v>
      </c>
      <c r="D137" s="33" t="s">
        <v>10</v>
      </c>
      <c r="E137" s="14" t="s">
        <v>319</v>
      </c>
      <c r="F137" s="9">
        <v>1031549</v>
      </c>
    </row>
    <row r="138" spans="1:6" s="7" customFormat="1" ht="39.6" x14ac:dyDescent="0.3">
      <c r="A138" s="14" t="s">
        <v>320</v>
      </c>
      <c r="B138" s="14" t="s">
        <v>321</v>
      </c>
      <c r="C138" s="14" t="s">
        <v>470</v>
      </c>
      <c r="D138" s="33" t="s">
        <v>10</v>
      </c>
      <c r="E138" s="14" t="s">
        <v>306</v>
      </c>
      <c r="F138" s="9">
        <v>3584000</v>
      </c>
    </row>
    <row r="139" spans="1:6" s="7" customFormat="1" ht="26.4" x14ac:dyDescent="0.3">
      <c r="A139" s="14" t="s">
        <v>322</v>
      </c>
      <c r="B139" s="14" t="s">
        <v>323</v>
      </c>
      <c r="C139" s="14" t="s">
        <v>470</v>
      </c>
      <c r="D139" s="33" t="s">
        <v>10</v>
      </c>
      <c r="E139" s="14" t="s">
        <v>324</v>
      </c>
      <c r="F139" s="9">
        <v>137845.28</v>
      </c>
    </row>
    <row r="140" spans="1:6" s="7" customFormat="1" ht="79.2" x14ac:dyDescent="0.3">
      <c r="A140" s="14" t="s">
        <v>325</v>
      </c>
      <c r="B140" s="14" t="s">
        <v>326</v>
      </c>
      <c r="C140" s="14" t="s">
        <v>470</v>
      </c>
      <c r="D140" s="33" t="s">
        <v>10</v>
      </c>
      <c r="E140" s="14" t="s">
        <v>327</v>
      </c>
      <c r="F140" s="9">
        <v>1900000</v>
      </c>
    </row>
    <row r="141" spans="1:6" s="7" customFormat="1" ht="13.8" x14ac:dyDescent="0.3">
      <c r="A141" s="14" t="s">
        <v>328</v>
      </c>
      <c r="B141" s="14" t="s">
        <v>329</v>
      </c>
      <c r="C141" s="14" t="s">
        <v>470</v>
      </c>
      <c r="D141" s="33" t="s">
        <v>10</v>
      </c>
      <c r="E141" s="14" t="s">
        <v>330</v>
      </c>
      <c r="F141" s="9">
        <v>401150</v>
      </c>
    </row>
    <row r="142" spans="1:6" s="7" customFormat="1" ht="13.8" x14ac:dyDescent="0.3">
      <c r="A142" s="14" t="s">
        <v>331</v>
      </c>
      <c r="B142" s="14" t="s">
        <v>332</v>
      </c>
      <c r="C142" s="14" t="s">
        <v>470</v>
      </c>
      <c r="D142" s="33" t="s">
        <v>10</v>
      </c>
      <c r="E142" s="14" t="s">
        <v>333</v>
      </c>
      <c r="F142" s="9">
        <v>1254000</v>
      </c>
    </row>
    <row r="143" spans="1:6" s="7" customFormat="1" ht="39.6" x14ac:dyDescent="0.3">
      <c r="A143" s="14" t="s">
        <v>334</v>
      </c>
      <c r="B143" s="14" t="s">
        <v>335</v>
      </c>
      <c r="C143" s="14" t="s">
        <v>470</v>
      </c>
      <c r="D143" s="33" t="s">
        <v>10</v>
      </c>
      <c r="E143" s="14" t="s">
        <v>309</v>
      </c>
      <c r="F143" s="9">
        <v>78350</v>
      </c>
    </row>
    <row r="144" spans="1:6" s="7" customFormat="1" ht="13.8" x14ac:dyDescent="0.3">
      <c r="A144" s="14" t="s">
        <v>336</v>
      </c>
      <c r="B144" s="14" t="s">
        <v>337</v>
      </c>
      <c r="C144" s="14" t="s">
        <v>470</v>
      </c>
      <c r="D144" s="33" t="s">
        <v>10</v>
      </c>
      <c r="E144" s="14" t="s">
        <v>338</v>
      </c>
      <c r="F144" s="9">
        <v>662220</v>
      </c>
    </row>
    <row r="145" spans="1:6" s="7" customFormat="1" ht="26.4" x14ac:dyDescent="0.3">
      <c r="A145" s="14" t="s">
        <v>339</v>
      </c>
      <c r="B145" s="14" t="s">
        <v>340</v>
      </c>
      <c r="C145" s="14" t="s">
        <v>470</v>
      </c>
      <c r="D145" s="33" t="s">
        <v>10</v>
      </c>
      <c r="E145" s="14" t="s">
        <v>324</v>
      </c>
      <c r="F145" s="9">
        <v>663824.5</v>
      </c>
    </row>
    <row r="146" spans="1:6" s="7" customFormat="1" ht="13.8" x14ac:dyDescent="0.3">
      <c r="A146" s="14" t="s">
        <v>341</v>
      </c>
      <c r="B146" s="14" t="s">
        <v>342</v>
      </c>
      <c r="C146" s="14" t="s">
        <v>470</v>
      </c>
      <c r="D146" s="33" t="s">
        <v>10</v>
      </c>
      <c r="E146" s="14" t="s">
        <v>343</v>
      </c>
      <c r="F146" s="9">
        <v>24382.03</v>
      </c>
    </row>
    <row r="147" spans="1:6" s="7" customFormat="1" ht="26.4" x14ac:dyDescent="0.3">
      <c r="A147" s="14" t="s">
        <v>344</v>
      </c>
      <c r="B147" s="14" t="s">
        <v>345</v>
      </c>
      <c r="C147" s="14" t="s">
        <v>470</v>
      </c>
      <c r="D147" s="34" t="s">
        <v>46</v>
      </c>
      <c r="E147" s="14"/>
      <c r="F147" s="9">
        <v>0</v>
      </c>
    </row>
    <row r="148" spans="1:6" s="7" customFormat="1" ht="52.8" x14ac:dyDescent="0.3">
      <c r="A148" s="14" t="s">
        <v>346</v>
      </c>
      <c r="B148" s="14" t="s">
        <v>347</v>
      </c>
      <c r="C148" s="14" t="s">
        <v>470</v>
      </c>
      <c r="D148" s="34" t="s">
        <v>349</v>
      </c>
      <c r="E148" s="14" t="s">
        <v>348</v>
      </c>
      <c r="F148" s="9">
        <v>1300000000</v>
      </c>
    </row>
    <row r="149" spans="1:6" s="7" customFormat="1" ht="26.4" x14ac:dyDescent="0.3">
      <c r="A149" s="14" t="s">
        <v>350</v>
      </c>
      <c r="B149" s="14" t="s">
        <v>351</v>
      </c>
      <c r="C149" s="14" t="s">
        <v>470</v>
      </c>
      <c r="D149" s="33" t="s">
        <v>10</v>
      </c>
      <c r="E149" s="14" t="s">
        <v>352</v>
      </c>
      <c r="F149" s="9">
        <v>394856.61</v>
      </c>
    </row>
    <row r="150" spans="1:6" s="7" customFormat="1" ht="66" x14ac:dyDescent="0.3">
      <c r="A150" s="14" t="s">
        <v>353</v>
      </c>
      <c r="B150" s="14" t="s">
        <v>354</v>
      </c>
      <c r="C150" s="14" t="s">
        <v>470</v>
      </c>
      <c r="D150" s="34" t="s">
        <v>10</v>
      </c>
      <c r="E150" s="14" t="s">
        <v>355</v>
      </c>
      <c r="F150" s="10">
        <v>817</v>
      </c>
    </row>
    <row r="151" spans="1:6" s="7" customFormat="1" ht="39.6" x14ac:dyDescent="0.3">
      <c r="A151" s="14" t="s">
        <v>356</v>
      </c>
      <c r="B151" s="14" t="s">
        <v>357</v>
      </c>
      <c r="C151" s="14" t="s">
        <v>470</v>
      </c>
      <c r="D151" s="33" t="s">
        <v>10</v>
      </c>
      <c r="E151" s="14" t="s">
        <v>358</v>
      </c>
      <c r="F151" s="9">
        <v>32873942.370000001</v>
      </c>
    </row>
    <row r="152" spans="1:6" s="7" customFormat="1" ht="26.4" x14ac:dyDescent="0.3">
      <c r="A152" s="14" t="s">
        <v>359</v>
      </c>
      <c r="B152" s="14" t="s">
        <v>360</v>
      </c>
      <c r="C152" s="14" t="s">
        <v>470</v>
      </c>
      <c r="D152" s="33" t="s">
        <v>10</v>
      </c>
      <c r="E152" s="14" t="s">
        <v>361</v>
      </c>
      <c r="F152" s="9">
        <v>3000000</v>
      </c>
    </row>
    <row r="153" spans="1:6" s="7" customFormat="1" ht="13.8" x14ac:dyDescent="0.3">
      <c r="A153" s="14" t="s">
        <v>362</v>
      </c>
      <c r="B153" s="14" t="s">
        <v>363</v>
      </c>
      <c r="C153" s="14" t="s">
        <v>470</v>
      </c>
      <c r="D153" s="33" t="s">
        <v>10</v>
      </c>
      <c r="E153" s="14" t="s">
        <v>364</v>
      </c>
      <c r="F153" s="9">
        <v>127125</v>
      </c>
    </row>
    <row r="154" spans="1:6" s="7" customFormat="1" ht="26.4" x14ac:dyDescent="0.3">
      <c r="A154" s="14" t="s">
        <v>365</v>
      </c>
      <c r="B154" s="14" t="s">
        <v>366</v>
      </c>
      <c r="C154" s="14" t="s">
        <v>470</v>
      </c>
      <c r="D154" s="33" t="s">
        <v>10</v>
      </c>
      <c r="E154" s="14" t="s">
        <v>367</v>
      </c>
      <c r="F154" s="9">
        <v>1255430</v>
      </c>
    </row>
    <row r="155" spans="1:6" s="7" customFormat="1" ht="26.4" x14ac:dyDescent="0.3">
      <c r="A155" s="14" t="s">
        <v>368</v>
      </c>
      <c r="B155" s="14" t="s">
        <v>369</v>
      </c>
      <c r="C155" s="14" t="s">
        <v>470</v>
      </c>
      <c r="D155" s="33" t="s">
        <v>10</v>
      </c>
      <c r="E155" s="14" t="s">
        <v>370</v>
      </c>
      <c r="F155" s="9">
        <v>280240</v>
      </c>
    </row>
    <row r="156" spans="1:6" s="7" customFormat="1" ht="26.4" x14ac:dyDescent="0.3">
      <c r="A156" s="14" t="s">
        <v>371</v>
      </c>
      <c r="B156" s="14" t="s">
        <v>372</v>
      </c>
      <c r="C156" s="14" t="s">
        <v>470</v>
      </c>
      <c r="D156" s="33" t="s">
        <v>10</v>
      </c>
      <c r="E156" s="14" t="s">
        <v>370</v>
      </c>
      <c r="F156" s="9">
        <v>128820</v>
      </c>
    </row>
    <row r="157" spans="1:6" s="7" customFormat="1" ht="39.6" x14ac:dyDescent="0.3">
      <c r="A157" s="14" t="s">
        <v>373</v>
      </c>
      <c r="B157" s="14" t="s">
        <v>374</v>
      </c>
      <c r="C157" s="14" t="s">
        <v>470</v>
      </c>
      <c r="D157" s="34" t="s">
        <v>46</v>
      </c>
      <c r="E157" s="14"/>
      <c r="F157" s="9">
        <v>0</v>
      </c>
    </row>
    <row r="158" spans="1:6" s="7" customFormat="1" ht="13.8" x14ac:dyDescent="0.3">
      <c r="A158" s="14" t="s">
        <v>375</v>
      </c>
      <c r="B158" s="14" t="s">
        <v>376</v>
      </c>
      <c r="C158" s="14" t="s">
        <v>470</v>
      </c>
      <c r="D158" s="33" t="s">
        <v>10</v>
      </c>
      <c r="E158" s="14" t="s">
        <v>377</v>
      </c>
      <c r="F158" s="9">
        <v>940741.14</v>
      </c>
    </row>
    <row r="159" spans="1:6" s="7" customFormat="1" ht="26.4" x14ac:dyDescent="0.3">
      <c r="A159" s="14" t="s">
        <v>378</v>
      </c>
      <c r="B159" s="14" t="s">
        <v>379</v>
      </c>
      <c r="C159" s="14" t="s">
        <v>470</v>
      </c>
      <c r="D159" s="33" t="s">
        <v>10</v>
      </c>
      <c r="E159" s="14" t="s">
        <v>380</v>
      </c>
      <c r="F159" s="9">
        <v>271010.73</v>
      </c>
    </row>
    <row r="160" spans="1:6" s="7" customFormat="1" ht="39.6" x14ac:dyDescent="0.3">
      <c r="A160" s="14" t="s">
        <v>381</v>
      </c>
      <c r="B160" s="14" t="s">
        <v>382</v>
      </c>
      <c r="C160" s="14" t="s">
        <v>470</v>
      </c>
      <c r="D160" s="33" t="s">
        <v>10</v>
      </c>
      <c r="E160" s="14" t="s">
        <v>383</v>
      </c>
      <c r="F160" s="9">
        <v>617081.07999999996</v>
      </c>
    </row>
    <row r="161" spans="1:6" s="7" customFormat="1" ht="26.4" x14ac:dyDescent="0.3">
      <c r="A161" s="14" t="s">
        <v>384</v>
      </c>
      <c r="B161" s="14" t="s">
        <v>385</v>
      </c>
      <c r="C161" s="14" t="s">
        <v>470</v>
      </c>
      <c r="D161" s="33" t="s">
        <v>10</v>
      </c>
      <c r="E161" s="14" t="s">
        <v>309</v>
      </c>
      <c r="F161" s="9">
        <v>432609.2</v>
      </c>
    </row>
    <row r="162" spans="1:6" s="7" customFormat="1" ht="26.4" x14ac:dyDescent="0.3">
      <c r="A162" s="14" t="s">
        <v>386</v>
      </c>
      <c r="B162" s="14" t="s">
        <v>387</v>
      </c>
      <c r="C162" s="14" t="s">
        <v>470</v>
      </c>
      <c r="D162" s="33" t="s">
        <v>10</v>
      </c>
      <c r="E162" s="14" t="s">
        <v>388</v>
      </c>
      <c r="F162" s="9">
        <v>273821.01</v>
      </c>
    </row>
    <row r="163" spans="1:6" s="7" customFormat="1" ht="26.4" x14ac:dyDescent="0.3">
      <c r="A163" s="14" t="s">
        <v>389</v>
      </c>
      <c r="B163" s="14" t="s">
        <v>390</v>
      </c>
      <c r="C163" s="14" t="s">
        <v>470</v>
      </c>
      <c r="D163" s="34" t="s">
        <v>10</v>
      </c>
      <c r="E163" s="14" t="s">
        <v>391</v>
      </c>
      <c r="F163" s="11">
        <v>46575</v>
      </c>
    </row>
    <row r="164" spans="1:6" s="7" customFormat="1" ht="52.8" x14ac:dyDescent="0.3">
      <c r="A164" s="14" t="s">
        <v>392</v>
      </c>
      <c r="B164" s="14" t="s">
        <v>393</v>
      </c>
      <c r="C164" s="14" t="s">
        <v>470</v>
      </c>
      <c r="D164" s="34" t="s">
        <v>10</v>
      </c>
      <c r="E164" s="14" t="s">
        <v>394</v>
      </c>
      <c r="F164" s="12">
        <v>82800000</v>
      </c>
    </row>
    <row r="165" spans="1:6" s="7" customFormat="1" ht="39.6" x14ac:dyDescent="0.3">
      <c r="A165" s="14" t="s">
        <v>395</v>
      </c>
      <c r="B165" s="14" t="s">
        <v>396</v>
      </c>
      <c r="C165" s="14" t="s">
        <v>470</v>
      </c>
      <c r="D165" s="34" t="s">
        <v>35</v>
      </c>
      <c r="E165" s="14"/>
      <c r="F165" s="12">
        <v>0</v>
      </c>
    </row>
    <row r="166" spans="1:6" s="7" customFormat="1" ht="39.6" x14ac:dyDescent="0.3">
      <c r="A166" s="14" t="s">
        <v>397</v>
      </c>
      <c r="B166" s="14" t="s">
        <v>396</v>
      </c>
      <c r="C166" s="14" t="s">
        <v>470</v>
      </c>
      <c r="D166" s="34" t="s">
        <v>46</v>
      </c>
      <c r="E166" s="14"/>
      <c r="F166" s="12">
        <v>0</v>
      </c>
    </row>
    <row r="167" spans="1:6" s="7" customFormat="1" ht="13.8" x14ac:dyDescent="0.3">
      <c r="A167" s="37" t="s">
        <v>398</v>
      </c>
      <c r="B167" s="37" t="s">
        <v>399</v>
      </c>
      <c r="C167" s="37" t="s">
        <v>470</v>
      </c>
      <c r="D167" s="38" t="s">
        <v>401</v>
      </c>
      <c r="E167" s="14" t="s">
        <v>400</v>
      </c>
      <c r="F167" s="40" t="s">
        <v>39</v>
      </c>
    </row>
    <row r="168" spans="1:6" s="7" customFormat="1" ht="13.8" x14ac:dyDescent="0.3">
      <c r="A168" s="37"/>
      <c r="B168" s="37"/>
      <c r="C168" s="37"/>
      <c r="D168" s="38"/>
      <c r="E168" s="14" t="s">
        <v>402</v>
      </c>
      <c r="F168" s="40"/>
    </row>
    <row r="169" spans="1:6" s="7" customFormat="1" ht="66" x14ac:dyDescent="0.3">
      <c r="A169" s="14" t="s">
        <v>403</v>
      </c>
      <c r="B169" s="14" t="s">
        <v>404</v>
      </c>
      <c r="C169" s="14" t="s">
        <v>470</v>
      </c>
      <c r="D169" s="34" t="s">
        <v>10</v>
      </c>
      <c r="E169" s="14" t="s">
        <v>405</v>
      </c>
      <c r="F169" s="11">
        <v>272000</v>
      </c>
    </row>
    <row r="170" spans="1:6" s="7" customFormat="1" ht="13.8" x14ac:dyDescent="0.3">
      <c r="A170" s="37" t="s">
        <v>406</v>
      </c>
      <c r="B170" s="37" t="s">
        <v>407</v>
      </c>
      <c r="C170" s="37" t="s">
        <v>470</v>
      </c>
      <c r="D170" s="34" t="s">
        <v>10</v>
      </c>
      <c r="E170" s="14" t="s">
        <v>408</v>
      </c>
      <c r="F170" s="12">
        <v>1620000</v>
      </c>
    </row>
    <row r="171" spans="1:6" s="7" customFormat="1" ht="13.8" x14ac:dyDescent="0.3">
      <c r="A171" s="37"/>
      <c r="B171" s="37"/>
      <c r="C171" s="37"/>
      <c r="D171" s="34" t="s">
        <v>10</v>
      </c>
      <c r="E171" s="14" t="s">
        <v>409</v>
      </c>
      <c r="F171" s="11">
        <v>54230</v>
      </c>
    </row>
    <row r="172" spans="1:6" s="7" customFormat="1" ht="13.8" x14ac:dyDescent="0.3">
      <c r="A172" s="37"/>
      <c r="B172" s="37"/>
      <c r="C172" s="37"/>
      <c r="D172" s="34" t="s">
        <v>10</v>
      </c>
      <c r="E172" s="14" t="s">
        <v>410</v>
      </c>
      <c r="F172" s="11">
        <v>35871.56</v>
      </c>
    </row>
    <row r="173" spans="1:6" s="7" customFormat="1" ht="13.8" x14ac:dyDescent="0.3">
      <c r="A173" s="37"/>
      <c r="B173" s="37"/>
      <c r="C173" s="37"/>
      <c r="D173" s="34" t="s">
        <v>10</v>
      </c>
      <c r="E173" s="14" t="s">
        <v>38</v>
      </c>
      <c r="F173" s="11">
        <v>14577</v>
      </c>
    </row>
    <row r="174" spans="1:6" s="7" customFormat="1" ht="26.4" x14ac:dyDescent="0.3">
      <c r="A174" s="37"/>
      <c r="B174" s="37"/>
      <c r="C174" s="37"/>
      <c r="D174" s="34" t="s">
        <v>10</v>
      </c>
      <c r="E174" s="14" t="s">
        <v>411</v>
      </c>
      <c r="F174" s="11">
        <v>2248.3200000000002</v>
      </c>
    </row>
    <row r="175" spans="1:6" s="7" customFormat="1" ht="13.8" x14ac:dyDescent="0.3">
      <c r="A175" s="37"/>
      <c r="B175" s="37"/>
      <c r="C175" s="37"/>
      <c r="D175" s="34" t="s">
        <v>10</v>
      </c>
      <c r="E175" s="14" t="s">
        <v>224</v>
      </c>
      <c r="F175" s="11">
        <v>95521.16</v>
      </c>
    </row>
    <row r="176" spans="1:6" s="7" customFormat="1" ht="26.4" x14ac:dyDescent="0.3">
      <c r="A176" s="14" t="s">
        <v>412</v>
      </c>
      <c r="B176" s="14" t="s">
        <v>413</v>
      </c>
      <c r="C176" s="14" t="s">
        <v>470</v>
      </c>
      <c r="D176" s="34" t="s">
        <v>10</v>
      </c>
      <c r="E176" s="14" t="s">
        <v>324</v>
      </c>
      <c r="F176" s="12">
        <v>25000000</v>
      </c>
    </row>
    <row r="177" spans="1:6" s="7" customFormat="1" ht="66" x14ac:dyDescent="0.3">
      <c r="A177" s="14" t="s">
        <v>414</v>
      </c>
      <c r="B177" s="14" t="s">
        <v>415</v>
      </c>
      <c r="C177" s="14" t="s">
        <v>470</v>
      </c>
      <c r="D177" s="34" t="s">
        <v>10</v>
      </c>
      <c r="E177" s="14" t="s">
        <v>416</v>
      </c>
      <c r="F177" s="12">
        <v>9700365.8800000008</v>
      </c>
    </row>
    <row r="178" spans="1:6" s="7" customFormat="1" ht="26.4" x14ac:dyDescent="0.3">
      <c r="A178" s="14" t="s">
        <v>417</v>
      </c>
      <c r="B178" s="14" t="s">
        <v>418</v>
      </c>
      <c r="C178" s="14" t="s">
        <v>470</v>
      </c>
      <c r="D178" s="34" t="s">
        <v>10</v>
      </c>
      <c r="E178" s="14" t="s">
        <v>419</v>
      </c>
      <c r="F178" s="12">
        <v>16489053.789999999</v>
      </c>
    </row>
    <row r="179" spans="1:6" s="7" customFormat="1" ht="39.6" x14ac:dyDescent="0.3">
      <c r="A179" s="14" t="s">
        <v>420</v>
      </c>
      <c r="B179" s="14" t="s">
        <v>421</v>
      </c>
      <c r="C179" s="14" t="s">
        <v>470</v>
      </c>
      <c r="D179" s="34" t="s">
        <v>10</v>
      </c>
      <c r="E179" s="14" t="s">
        <v>422</v>
      </c>
      <c r="F179" s="12">
        <f>8062000*12</f>
        <v>96744000</v>
      </c>
    </row>
    <row r="180" spans="1:6" s="7" customFormat="1" ht="13.8" x14ac:dyDescent="0.3">
      <c r="A180" s="37" t="s">
        <v>423</v>
      </c>
      <c r="B180" s="37" t="s">
        <v>424</v>
      </c>
      <c r="C180" s="37" t="s">
        <v>470</v>
      </c>
      <c r="D180" s="38" t="s">
        <v>401</v>
      </c>
      <c r="E180" s="14" t="s">
        <v>425</v>
      </c>
      <c r="F180" s="40" t="s">
        <v>39</v>
      </c>
    </row>
    <row r="181" spans="1:6" s="7" customFormat="1" ht="13.8" x14ac:dyDescent="0.3">
      <c r="A181" s="37"/>
      <c r="B181" s="37"/>
      <c r="C181" s="37"/>
      <c r="D181" s="38"/>
      <c r="E181" s="14" t="s">
        <v>426</v>
      </c>
      <c r="F181" s="40"/>
    </row>
    <row r="182" spans="1:6" s="7" customFormat="1" ht="13.8" x14ac:dyDescent="0.3">
      <c r="A182" s="37"/>
      <c r="B182" s="37"/>
      <c r="C182" s="37"/>
      <c r="D182" s="38"/>
      <c r="E182" s="14" t="s">
        <v>427</v>
      </c>
      <c r="F182" s="40"/>
    </row>
    <row r="183" spans="1:6" s="7" customFormat="1" ht="13.8" x14ac:dyDescent="0.3">
      <c r="A183" s="37"/>
      <c r="B183" s="37"/>
      <c r="C183" s="37"/>
      <c r="D183" s="38"/>
      <c r="E183" s="14" t="s">
        <v>428</v>
      </c>
      <c r="F183" s="40"/>
    </row>
    <row r="184" spans="1:6" s="7" customFormat="1" ht="13.8" x14ac:dyDescent="0.3">
      <c r="A184" s="37"/>
      <c r="B184" s="37"/>
      <c r="C184" s="37"/>
      <c r="D184" s="38"/>
      <c r="E184" s="14" t="s">
        <v>429</v>
      </c>
      <c r="F184" s="40"/>
    </row>
    <row r="185" spans="1:6" s="7" customFormat="1" ht="13.8" x14ac:dyDescent="0.3">
      <c r="A185" s="37"/>
      <c r="B185" s="37"/>
      <c r="C185" s="37"/>
      <c r="D185" s="38"/>
      <c r="E185" s="14" t="s">
        <v>430</v>
      </c>
      <c r="F185" s="40"/>
    </row>
    <row r="186" spans="1:6" s="7" customFormat="1" ht="13.8" x14ac:dyDescent="0.3">
      <c r="A186" s="37"/>
      <c r="B186" s="37"/>
      <c r="C186" s="37"/>
      <c r="D186" s="38"/>
      <c r="E186" s="14" t="s">
        <v>431</v>
      </c>
      <c r="F186" s="40"/>
    </row>
    <row r="187" spans="1:6" s="7" customFormat="1" ht="13.8" x14ac:dyDescent="0.3">
      <c r="A187" s="37"/>
      <c r="B187" s="37"/>
      <c r="C187" s="37"/>
      <c r="D187" s="38"/>
      <c r="E187" s="14" t="s">
        <v>432</v>
      </c>
      <c r="F187" s="40"/>
    </row>
    <row r="188" spans="1:6" s="7" customFormat="1" ht="13.8" x14ac:dyDescent="0.3">
      <c r="A188" s="14" t="s">
        <v>433</v>
      </c>
      <c r="B188" s="14" t="s">
        <v>434</v>
      </c>
      <c r="C188" s="14" t="s">
        <v>470</v>
      </c>
      <c r="D188" s="34" t="s">
        <v>401</v>
      </c>
      <c r="E188" s="14" t="s">
        <v>435</v>
      </c>
      <c r="F188" s="6" t="s">
        <v>436</v>
      </c>
    </row>
    <row r="189" spans="1:6" s="7" customFormat="1" ht="26.4" x14ac:dyDescent="0.3">
      <c r="A189" s="14" t="s">
        <v>437</v>
      </c>
      <c r="B189" s="14" t="s">
        <v>438</v>
      </c>
      <c r="C189" s="14" t="s">
        <v>470</v>
      </c>
      <c r="D189" s="34" t="s">
        <v>35</v>
      </c>
      <c r="E189" s="14"/>
      <c r="F189" s="6">
        <v>0</v>
      </c>
    </row>
    <row r="190" spans="1:6" s="7" customFormat="1" ht="13.8" x14ac:dyDescent="0.3">
      <c r="A190" s="37" t="s">
        <v>439</v>
      </c>
      <c r="B190" s="37" t="s">
        <v>440</v>
      </c>
      <c r="C190" s="37" t="s">
        <v>470</v>
      </c>
      <c r="D190" s="38" t="s">
        <v>10</v>
      </c>
      <c r="E190" s="14" t="s">
        <v>441</v>
      </c>
      <c r="F190" s="39" t="s">
        <v>436</v>
      </c>
    </row>
    <row r="191" spans="1:6" s="7" customFormat="1" ht="13.8" x14ac:dyDescent="0.3">
      <c r="A191" s="37"/>
      <c r="B191" s="37"/>
      <c r="C191" s="37"/>
      <c r="D191" s="38"/>
      <c r="E191" s="14" t="s">
        <v>442</v>
      </c>
      <c r="F191" s="39"/>
    </row>
    <row r="192" spans="1:6" s="7" customFormat="1" ht="13.8" x14ac:dyDescent="0.3">
      <c r="A192" s="37"/>
      <c r="B192" s="37"/>
      <c r="C192" s="37"/>
      <c r="D192" s="38"/>
      <c r="E192" s="14" t="s">
        <v>443</v>
      </c>
      <c r="F192" s="39"/>
    </row>
    <row r="193" spans="1:6" s="7" customFormat="1" ht="13.8" x14ac:dyDescent="0.3">
      <c r="A193" s="37"/>
      <c r="B193" s="37"/>
      <c r="C193" s="37"/>
      <c r="D193" s="38"/>
      <c r="E193" s="14" t="s">
        <v>444</v>
      </c>
      <c r="F193" s="39"/>
    </row>
    <row r="194" spans="1:6" s="7" customFormat="1" ht="13.8" x14ac:dyDescent="0.3">
      <c r="A194" s="37"/>
      <c r="B194" s="37"/>
      <c r="C194" s="37"/>
      <c r="D194" s="38"/>
      <c r="E194" s="14" t="s">
        <v>445</v>
      </c>
      <c r="F194" s="39"/>
    </row>
    <row r="195" spans="1:6" s="7" customFormat="1" ht="13.8" x14ac:dyDescent="0.3">
      <c r="A195" s="37"/>
      <c r="B195" s="37"/>
      <c r="C195" s="37"/>
      <c r="D195" s="38"/>
      <c r="E195" s="14" t="s">
        <v>446</v>
      </c>
      <c r="F195" s="39"/>
    </row>
    <row r="196" spans="1:6" s="7" customFormat="1" ht="13.8" x14ac:dyDescent="0.3">
      <c r="A196" s="37"/>
      <c r="B196" s="37"/>
      <c r="C196" s="37"/>
      <c r="D196" s="38"/>
      <c r="E196" s="14" t="s">
        <v>447</v>
      </c>
      <c r="F196" s="39"/>
    </row>
    <row r="197" spans="1:6" s="7" customFormat="1" ht="13.8" x14ac:dyDescent="0.3">
      <c r="A197" s="37"/>
      <c r="B197" s="37"/>
      <c r="C197" s="37"/>
      <c r="D197" s="38"/>
      <c r="E197" s="14" t="s">
        <v>448</v>
      </c>
      <c r="F197" s="39"/>
    </row>
    <row r="198" spans="1:6" s="7" customFormat="1" ht="13.8" x14ac:dyDescent="0.3">
      <c r="A198" s="37"/>
      <c r="B198" s="37"/>
      <c r="C198" s="37"/>
      <c r="D198" s="38"/>
      <c r="E198" s="14" t="s">
        <v>449</v>
      </c>
      <c r="F198" s="39"/>
    </row>
    <row r="199" spans="1:6" s="7" customFormat="1" ht="13.8" x14ac:dyDescent="0.3">
      <c r="A199" s="37"/>
      <c r="B199" s="37"/>
      <c r="C199" s="37"/>
      <c r="D199" s="38"/>
      <c r="E199" s="14" t="s">
        <v>450</v>
      </c>
      <c r="F199" s="39"/>
    </row>
    <row r="200" spans="1:6" s="7" customFormat="1" ht="13.8" x14ac:dyDescent="0.3">
      <c r="A200" s="37"/>
      <c r="B200" s="37"/>
      <c r="C200" s="37"/>
      <c r="D200" s="38"/>
      <c r="E200" s="14" t="s">
        <v>451</v>
      </c>
      <c r="F200" s="39"/>
    </row>
    <row r="201" spans="1:6" s="7" customFormat="1" ht="13.8" x14ac:dyDescent="0.3">
      <c r="A201" s="37"/>
      <c r="B201" s="37"/>
      <c r="C201" s="37"/>
      <c r="D201" s="38"/>
      <c r="E201" s="14" t="s">
        <v>452</v>
      </c>
      <c r="F201" s="39"/>
    </row>
    <row r="202" spans="1:6" s="7" customFormat="1" ht="13.8" x14ac:dyDescent="0.3">
      <c r="A202" s="37"/>
      <c r="B202" s="37"/>
      <c r="C202" s="37"/>
      <c r="D202" s="38"/>
      <c r="E202" s="14" t="s">
        <v>453</v>
      </c>
      <c r="F202" s="39"/>
    </row>
    <row r="203" spans="1:6" s="7" customFormat="1" ht="13.8" x14ac:dyDescent="0.3">
      <c r="A203" s="37"/>
      <c r="B203" s="37"/>
      <c r="C203" s="37"/>
      <c r="D203" s="38"/>
      <c r="E203" s="14" t="s">
        <v>454</v>
      </c>
      <c r="F203" s="39"/>
    </row>
    <row r="204" spans="1:6" s="7" customFormat="1" ht="13.8" x14ac:dyDescent="0.3">
      <c r="A204" s="37"/>
      <c r="B204" s="37"/>
      <c r="C204" s="37"/>
      <c r="D204" s="38"/>
      <c r="E204" s="14" t="s">
        <v>455</v>
      </c>
      <c r="F204" s="39"/>
    </row>
    <row r="205" spans="1:6" s="7" customFormat="1" ht="13.8" x14ac:dyDescent="0.3">
      <c r="A205" s="37"/>
      <c r="B205" s="37"/>
      <c r="C205" s="37"/>
      <c r="D205" s="38"/>
      <c r="E205" s="14" t="s">
        <v>456</v>
      </c>
      <c r="F205" s="39"/>
    </row>
    <row r="206" spans="1:6" s="7" customFormat="1" ht="13.8" x14ac:dyDescent="0.3">
      <c r="A206" s="37"/>
      <c r="B206" s="37"/>
      <c r="C206" s="37"/>
      <c r="D206" s="38"/>
      <c r="E206" s="14" t="s">
        <v>457</v>
      </c>
      <c r="F206" s="39"/>
    </row>
    <row r="207" spans="1:6" s="7" customFormat="1" ht="13.8" x14ac:dyDescent="0.3">
      <c r="A207" s="37"/>
      <c r="B207" s="37"/>
      <c r="C207" s="37"/>
      <c r="D207" s="38"/>
      <c r="E207" s="14" t="s">
        <v>458</v>
      </c>
      <c r="F207" s="39"/>
    </row>
    <row r="208" spans="1:6" s="7" customFormat="1" ht="13.8" x14ac:dyDescent="0.3">
      <c r="A208" s="37"/>
      <c r="B208" s="37"/>
      <c r="C208" s="37"/>
      <c r="D208" s="38"/>
      <c r="E208" s="14" t="s">
        <v>459</v>
      </c>
      <c r="F208" s="39"/>
    </row>
    <row r="209" spans="1:6" s="7" customFormat="1" ht="13.8" x14ac:dyDescent="0.3">
      <c r="A209" s="37"/>
      <c r="B209" s="37"/>
      <c r="C209" s="37"/>
      <c r="D209" s="38"/>
      <c r="E209" s="14" t="s">
        <v>460</v>
      </c>
      <c r="F209" s="39"/>
    </row>
    <row r="210" spans="1:6" s="7" customFormat="1" ht="13.8" x14ac:dyDescent="0.3">
      <c r="A210" s="37"/>
      <c r="B210" s="37"/>
      <c r="C210" s="37"/>
      <c r="D210" s="38"/>
      <c r="E210" s="14" t="s">
        <v>461</v>
      </c>
      <c r="F210" s="39"/>
    </row>
    <row r="211" spans="1:6" s="7" customFormat="1" ht="13.8" x14ac:dyDescent="0.3">
      <c r="A211" s="37" t="s">
        <v>462</v>
      </c>
      <c r="B211" s="37" t="s">
        <v>463</v>
      </c>
      <c r="C211" s="37" t="s">
        <v>470</v>
      </c>
      <c r="D211" s="38" t="s">
        <v>10</v>
      </c>
      <c r="E211" s="14" t="s">
        <v>464</v>
      </c>
      <c r="F211" s="39" t="s">
        <v>436</v>
      </c>
    </row>
    <row r="212" spans="1:6" s="7" customFormat="1" ht="13.8" x14ac:dyDescent="0.3">
      <c r="A212" s="37"/>
      <c r="B212" s="37"/>
      <c r="C212" s="37"/>
      <c r="D212" s="38"/>
      <c r="E212" s="14" t="s">
        <v>465</v>
      </c>
      <c r="F212" s="39"/>
    </row>
    <row r="213" spans="1:6" s="7" customFormat="1" ht="13.8" x14ac:dyDescent="0.3">
      <c r="A213" s="37"/>
      <c r="B213" s="37"/>
      <c r="C213" s="37"/>
      <c r="D213" s="38"/>
      <c r="E213" s="14" t="s">
        <v>466</v>
      </c>
      <c r="F213" s="39"/>
    </row>
    <row r="214" spans="1:6" s="7" customFormat="1" ht="13.8" x14ac:dyDescent="0.3">
      <c r="A214" s="37"/>
      <c r="B214" s="37"/>
      <c r="C214" s="37"/>
      <c r="D214" s="38"/>
      <c r="E214" s="14" t="s">
        <v>467</v>
      </c>
      <c r="F214" s="39"/>
    </row>
    <row r="215" spans="1:6" s="7" customFormat="1" ht="13.8" x14ac:dyDescent="0.3">
      <c r="A215" s="37"/>
      <c r="B215" s="37"/>
      <c r="C215" s="37"/>
      <c r="D215" s="38"/>
      <c r="E215" s="14" t="s">
        <v>468</v>
      </c>
      <c r="F215" s="39"/>
    </row>
    <row r="216" spans="1:6" s="7" customFormat="1" ht="13.8" x14ac:dyDescent="0.3">
      <c r="A216" s="37"/>
      <c r="B216" s="37"/>
      <c r="C216" s="37"/>
      <c r="D216" s="38"/>
      <c r="E216" s="14" t="s">
        <v>469</v>
      </c>
      <c r="F216" s="39"/>
    </row>
    <row r="217" spans="1:6" ht="25.2" customHeight="1" x14ac:dyDescent="0.25">
      <c r="A217" s="35"/>
      <c r="B217" s="35"/>
      <c r="C217" s="35"/>
      <c r="D217" s="35"/>
      <c r="E217" s="35"/>
    </row>
    <row r="218" spans="1:6" ht="25.2" customHeight="1" x14ac:dyDescent="0.25">
      <c r="A218" s="35"/>
      <c r="B218" s="35"/>
      <c r="C218" s="35"/>
      <c r="D218" s="35"/>
      <c r="E218" s="35"/>
    </row>
    <row r="219" spans="1:6" ht="25.2" customHeight="1" x14ac:dyDescent="0.25">
      <c r="A219" s="35"/>
      <c r="B219" s="35"/>
      <c r="C219" s="35"/>
      <c r="D219" s="35"/>
      <c r="E219" s="35"/>
    </row>
    <row r="220" spans="1:6" ht="25.2" customHeight="1" x14ac:dyDescent="0.25">
      <c r="A220" s="35"/>
      <c r="B220" s="35"/>
      <c r="C220" s="35"/>
      <c r="D220" s="35"/>
      <c r="E220" s="35"/>
    </row>
    <row r="221" spans="1:6" ht="25.2" customHeight="1" x14ac:dyDescent="0.25">
      <c r="A221" s="35"/>
      <c r="B221" s="35"/>
      <c r="C221" s="35"/>
      <c r="D221" s="35"/>
      <c r="E221" s="35"/>
    </row>
    <row r="222" spans="1:6" ht="25.2" customHeight="1" x14ac:dyDescent="0.25">
      <c r="A222" s="35"/>
      <c r="B222" s="35"/>
      <c r="C222" s="35"/>
      <c r="D222" s="35"/>
      <c r="E222" s="35"/>
    </row>
    <row r="223" spans="1:6" ht="25.2" customHeight="1" x14ac:dyDescent="0.25">
      <c r="A223" s="35"/>
      <c r="B223" s="35"/>
      <c r="C223" s="35"/>
      <c r="D223" s="35"/>
      <c r="E223" s="35"/>
    </row>
    <row r="224" spans="1:6" ht="25.2" customHeight="1" x14ac:dyDescent="0.25">
      <c r="A224" s="35"/>
      <c r="B224" s="35"/>
      <c r="C224" s="35"/>
      <c r="D224" s="35"/>
      <c r="E224" s="35"/>
    </row>
    <row r="225" spans="1:5" ht="25.2" customHeight="1" x14ac:dyDescent="0.25">
      <c r="A225" s="35"/>
      <c r="B225" s="35"/>
      <c r="C225" s="35"/>
      <c r="D225" s="35"/>
      <c r="E225" s="35"/>
    </row>
    <row r="226" spans="1:5" ht="25.2" customHeight="1" x14ac:dyDescent="0.25">
      <c r="A226" s="35"/>
      <c r="B226" s="35"/>
      <c r="C226" s="35"/>
      <c r="D226" s="35"/>
      <c r="E226" s="35"/>
    </row>
    <row r="227" spans="1:5" ht="25.2" customHeight="1" x14ac:dyDescent="0.25">
      <c r="A227" s="35"/>
      <c r="B227" s="35"/>
      <c r="C227" s="35"/>
      <c r="D227" s="35"/>
      <c r="E227" s="35"/>
    </row>
    <row r="228" spans="1:5" ht="25.2" customHeight="1" x14ac:dyDescent="0.25">
      <c r="A228" s="35"/>
      <c r="B228" s="35"/>
      <c r="C228" s="35"/>
      <c r="D228" s="35"/>
      <c r="E228" s="35"/>
    </row>
    <row r="229" spans="1:5" ht="25.2" customHeight="1" x14ac:dyDescent="0.25">
      <c r="A229" s="35"/>
      <c r="B229" s="35"/>
      <c r="C229" s="35"/>
      <c r="D229" s="35"/>
      <c r="E229" s="35"/>
    </row>
    <row r="230" spans="1:5" ht="25.2" customHeight="1" x14ac:dyDescent="0.25">
      <c r="A230" s="35"/>
      <c r="B230" s="35"/>
      <c r="C230" s="35"/>
      <c r="D230" s="35"/>
      <c r="E230" s="35"/>
    </row>
    <row r="231" spans="1:5" ht="25.2" customHeight="1" x14ac:dyDescent="0.25">
      <c r="A231" s="35"/>
      <c r="B231" s="35"/>
      <c r="C231" s="35"/>
      <c r="D231" s="35"/>
      <c r="E231" s="35"/>
    </row>
    <row r="232" spans="1:5" ht="25.2" customHeight="1" x14ac:dyDescent="0.25">
      <c r="A232" s="35"/>
      <c r="B232" s="35"/>
      <c r="C232" s="35"/>
      <c r="D232" s="35"/>
      <c r="E232" s="35"/>
    </row>
    <row r="233" spans="1:5" ht="25.2" customHeight="1" x14ac:dyDescent="0.25">
      <c r="A233" s="35"/>
      <c r="B233" s="35"/>
      <c r="C233" s="35"/>
      <c r="D233" s="35"/>
      <c r="E233" s="35"/>
    </row>
    <row r="234" spans="1:5" ht="25.2" customHeight="1" x14ac:dyDescent="0.25">
      <c r="A234" s="35"/>
      <c r="B234" s="35"/>
      <c r="C234" s="35"/>
      <c r="D234" s="35"/>
      <c r="E234" s="35"/>
    </row>
    <row r="235" spans="1:5" ht="25.2" customHeight="1" x14ac:dyDescent="0.25">
      <c r="A235" s="35"/>
      <c r="B235" s="35"/>
      <c r="C235" s="35"/>
      <c r="D235" s="35"/>
      <c r="E235" s="35"/>
    </row>
    <row r="236" spans="1:5" ht="25.2" customHeight="1" x14ac:dyDescent="0.25">
      <c r="A236" s="35"/>
      <c r="B236" s="35"/>
      <c r="C236" s="35"/>
      <c r="D236" s="35"/>
      <c r="E236" s="35"/>
    </row>
    <row r="237" spans="1:5" ht="25.2" customHeight="1" x14ac:dyDescent="0.25">
      <c r="A237" s="35"/>
      <c r="B237" s="35"/>
      <c r="C237" s="35"/>
      <c r="D237" s="35"/>
      <c r="E237" s="35"/>
    </row>
    <row r="238" spans="1:5" ht="25.2" customHeight="1" x14ac:dyDescent="0.25">
      <c r="A238" s="35"/>
      <c r="B238" s="35"/>
      <c r="C238" s="35"/>
      <c r="D238" s="35"/>
      <c r="E238" s="35"/>
    </row>
    <row r="239" spans="1:5" ht="25.2" customHeight="1" x14ac:dyDescent="0.25">
      <c r="A239" s="35"/>
      <c r="B239" s="35"/>
      <c r="C239" s="35"/>
      <c r="D239" s="35"/>
      <c r="E239" s="35"/>
    </row>
    <row r="240" spans="1:5" ht="25.2" customHeight="1" x14ac:dyDescent="0.25">
      <c r="A240" s="35"/>
      <c r="B240" s="35"/>
      <c r="C240" s="35"/>
      <c r="D240" s="35"/>
      <c r="E240" s="35"/>
    </row>
    <row r="241" spans="1:5" ht="25.2" customHeight="1" x14ac:dyDescent="0.25">
      <c r="A241" s="35"/>
      <c r="B241" s="35"/>
      <c r="C241" s="35"/>
      <c r="D241" s="35"/>
      <c r="E241" s="35"/>
    </row>
    <row r="242" spans="1:5" ht="25.2" customHeight="1" x14ac:dyDescent="0.25">
      <c r="A242" s="35"/>
      <c r="B242" s="35"/>
      <c r="C242" s="35"/>
      <c r="D242" s="35"/>
      <c r="E242" s="35"/>
    </row>
    <row r="243" spans="1:5" ht="25.2" customHeight="1" x14ac:dyDescent="0.25">
      <c r="A243" s="35"/>
      <c r="B243" s="35"/>
      <c r="C243" s="35"/>
      <c r="D243" s="35"/>
      <c r="E243" s="35"/>
    </row>
    <row r="244" spans="1:5" ht="25.2" customHeight="1" x14ac:dyDescent="0.25">
      <c r="A244" s="35"/>
      <c r="B244" s="35"/>
      <c r="C244" s="35"/>
      <c r="D244" s="35"/>
      <c r="E244" s="35"/>
    </row>
    <row r="245" spans="1:5" ht="25.2" customHeight="1" x14ac:dyDescent="0.25">
      <c r="A245" s="35"/>
      <c r="B245" s="35"/>
      <c r="C245" s="35"/>
      <c r="D245" s="35"/>
      <c r="E245" s="35"/>
    </row>
    <row r="246" spans="1:5" ht="25.2" customHeight="1" x14ac:dyDescent="0.25">
      <c r="A246" s="35"/>
      <c r="B246" s="35"/>
      <c r="C246" s="35"/>
      <c r="D246" s="35"/>
      <c r="E246" s="35"/>
    </row>
    <row r="247" spans="1:5" ht="25.2" customHeight="1" x14ac:dyDescent="0.25">
      <c r="A247" s="35"/>
      <c r="B247" s="35"/>
      <c r="C247" s="35"/>
      <c r="D247" s="35"/>
      <c r="E247" s="35"/>
    </row>
    <row r="248" spans="1:5" ht="25.2" customHeight="1" x14ac:dyDescent="0.25">
      <c r="A248" s="35"/>
      <c r="B248" s="35"/>
      <c r="C248" s="35"/>
      <c r="D248" s="35"/>
      <c r="E248" s="35"/>
    </row>
    <row r="249" spans="1:5" ht="25.2" customHeight="1" x14ac:dyDescent="0.25">
      <c r="A249" s="35"/>
      <c r="B249" s="35"/>
      <c r="C249" s="35"/>
      <c r="D249" s="35"/>
      <c r="E249" s="35"/>
    </row>
    <row r="250" spans="1:5" ht="25.2" customHeight="1" x14ac:dyDescent="0.25">
      <c r="A250" s="35"/>
      <c r="B250" s="35"/>
      <c r="C250" s="35"/>
      <c r="D250" s="35"/>
      <c r="E250" s="35"/>
    </row>
    <row r="251" spans="1:5" ht="25.2" customHeight="1" x14ac:dyDescent="0.25">
      <c r="A251" s="35"/>
      <c r="B251" s="35"/>
      <c r="C251" s="35"/>
      <c r="D251" s="35"/>
      <c r="E251" s="35"/>
    </row>
    <row r="252" spans="1:5" ht="25.2" customHeight="1" x14ac:dyDescent="0.25">
      <c r="A252" s="35"/>
      <c r="B252" s="35"/>
      <c r="C252" s="35"/>
      <c r="D252" s="35"/>
      <c r="E252" s="35"/>
    </row>
    <row r="253" spans="1:5" ht="25.2" customHeight="1" x14ac:dyDescent="0.25">
      <c r="A253" s="35"/>
      <c r="B253" s="35"/>
      <c r="C253" s="35"/>
      <c r="D253" s="35"/>
      <c r="E253" s="35"/>
    </row>
    <row r="254" spans="1:5" ht="25.2" customHeight="1" x14ac:dyDescent="0.25">
      <c r="A254" s="35"/>
      <c r="B254" s="35"/>
      <c r="C254" s="35"/>
      <c r="D254" s="35"/>
      <c r="E254" s="35"/>
    </row>
    <row r="255" spans="1:5" ht="25.2" customHeight="1" x14ac:dyDescent="0.25">
      <c r="A255" s="35"/>
      <c r="B255" s="35"/>
      <c r="C255" s="35"/>
      <c r="D255" s="35"/>
      <c r="E255" s="35"/>
    </row>
    <row r="256" spans="1:5" ht="25.2" customHeight="1" x14ac:dyDescent="0.25">
      <c r="A256" s="35"/>
      <c r="B256" s="35"/>
      <c r="C256" s="35"/>
      <c r="D256" s="35"/>
      <c r="E256" s="35"/>
    </row>
    <row r="257" spans="1:5" ht="25.2" customHeight="1" x14ac:dyDescent="0.25">
      <c r="A257" s="35"/>
      <c r="B257" s="35"/>
      <c r="C257" s="35"/>
      <c r="D257" s="35"/>
      <c r="E257" s="35"/>
    </row>
    <row r="258" spans="1:5" ht="25.2" customHeight="1" x14ac:dyDescent="0.25">
      <c r="A258" s="35"/>
      <c r="B258" s="35"/>
      <c r="C258" s="35"/>
      <c r="D258" s="35"/>
      <c r="E258" s="35"/>
    </row>
    <row r="259" spans="1:5" ht="25.2" customHeight="1" x14ac:dyDescent="0.25">
      <c r="A259" s="35"/>
      <c r="B259" s="35"/>
      <c r="C259" s="35"/>
      <c r="D259" s="35"/>
      <c r="E259" s="35"/>
    </row>
    <row r="260" spans="1:5" ht="25.2" customHeight="1" x14ac:dyDescent="0.25">
      <c r="A260" s="35"/>
      <c r="B260" s="35"/>
      <c r="C260" s="35"/>
      <c r="D260" s="35"/>
      <c r="E260" s="35"/>
    </row>
    <row r="261" spans="1:5" ht="25.2" customHeight="1" x14ac:dyDescent="0.25">
      <c r="A261" s="35"/>
      <c r="B261" s="35"/>
      <c r="C261" s="35"/>
      <c r="D261" s="35"/>
      <c r="E261" s="35"/>
    </row>
    <row r="262" spans="1:5" ht="25.2" customHeight="1" x14ac:dyDescent="0.25">
      <c r="A262" s="35"/>
      <c r="B262" s="35"/>
      <c r="C262" s="35"/>
      <c r="D262" s="35"/>
      <c r="E262" s="35"/>
    </row>
    <row r="263" spans="1:5" ht="25.2" customHeight="1" x14ac:dyDescent="0.25">
      <c r="A263" s="35"/>
      <c r="B263" s="35"/>
      <c r="C263" s="35"/>
      <c r="D263" s="35"/>
      <c r="E263" s="35"/>
    </row>
    <row r="264" spans="1:5" ht="25.2" customHeight="1" x14ac:dyDescent="0.25">
      <c r="A264" s="35"/>
      <c r="B264" s="35"/>
      <c r="C264" s="35"/>
      <c r="D264" s="35"/>
      <c r="E264" s="35"/>
    </row>
    <row r="265" spans="1:5" ht="25.2" customHeight="1" x14ac:dyDescent="0.25">
      <c r="A265" s="35"/>
      <c r="B265" s="35"/>
      <c r="C265" s="35"/>
      <c r="D265" s="35"/>
      <c r="E265" s="35"/>
    </row>
    <row r="266" spans="1:5" ht="25.2" customHeight="1" x14ac:dyDescent="0.25">
      <c r="A266" s="35"/>
      <c r="B266" s="35"/>
      <c r="C266" s="35"/>
      <c r="D266" s="35"/>
      <c r="E266" s="35"/>
    </row>
    <row r="267" spans="1:5" ht="25.2" customHeight="1" x14ac:dyDescent="0.25">
      <c r="A267" s="35"/>
      <c r="B267" s="35"/>
      <c r="C267" s="35"/>
      <c r="D267" s="35"/>
      <c r="E267" s="35"/>
    </row>
    <row r="268" spans="1:5" ht="25.2" customHeight="1" x14ac:dyDescent="0.25">
      <c r="A268" s="35"/>
      <c r="B268" s="35"/>
      <c r="C268" s="35"/>
      <c r="D268" s="35"/>
      <c r="E268" s="35"/>
    </row>
    <row r="269" spans="1:5" ht="25.2" customHeight="1" x14ac:dyDescent="0.25">
      <c r="A269" s="35"/>
      <c r="B269" s="35"/>
      <c r="C269" s="35"/>
      <c r="D269" s="35"/>
      <c r="E269" s="35"/>
    </row>
    <row r="270" spans="1:5" ht="25.2" customHeight="1" x14ac:dyDescent="0.25">
      <c r="A270" s="35"/>
      <c r="B270" s="35"/>
      <c r="C270" s="35"/>
      <c r="D270" s="35"/>
      <c r="E270" s="35"/>
    </row>
    <row r="271" spans="1:5" ht="25.2" customHeight="1" x14ac:dyDescent="0.25">
      <c r="A271" s="35"/>
      <c r="B271" s="35"/>
      <c r="C271" s="35"/>
      <c r="D271" s="35"/>
      <c r="E271" s="35"/>
    </row>
    <row r="272" spans="1:5" ht="25.2" customHeight="1" x14ac:dyDescent="0.25">
      <c r="A272" s="35"/>
      <c r="B272" s="35"/>
      <c r="C272" s="35"/>
      <c r="D272" s="35"/>
      <c r="E272" s="35"/>
    </row>
    <row r="273" spans="1:5" ht="25.2" customHeight="1" x14ac:dyDescent="0.25">
      <c r="A273" s="35"/>
      <c r="B273" s="35"/>
      <c r="C273" s="35"/>
      <c r="D273" s="35"/>
      <c r="E273" s="35"/>
    </row>
    <row r="274" spans="1:5" ht="25.2" customHeight="1" x14ac:dyDescent="0.25">
      <c r="A274" s="35"/>
      <c r="B274" s="35"/>
      <c r="C274" s="35"/>
      <c r="D274" s="35"/>
      <c r="E274" s="35"/>
    </row>
    <row r="275" spans="1:5" ht="25.2" customHeight="1" x14ac:dyDescent="0.25">
      <c r="A275" s="35"/>
      <c r="B275" s="35"/>
      <c r="C275" s="35"/>
      <c r="D275" s="35"/>
      <c r="E275" s="35"/>
    </row>
    <row r="276" spans="1:5" ht="25.2" customHeight="1" x14ac:dyDescent="0.25">
      <c r="A276" s="35"/>
      <c r="B276" s="35"/>
      <c r="C276" s="35"/>
      <c r="D276" s="35"/>
      <c r="E276" s="35"/>
    </row>
    <row r="277" spans="1:5" ht="25.2" customHeight="1" x14ac:dyDescent="0.25">
      <c r="A277" s="16"/>
      <c r="B277" s="16"/>
      <c r="D277" s="16"/>
      <c r="E277" s="16"/>
    </row>
    <row r="278" spans="1:5" ht="25.2" customHeight="1" x14ac:dyDescent="0.25">
      <c r="A278" s="16"/>
      <c r="B278" s="16"/>
      <c r="D278" s="16"/>
      <c r="E278" s="16"/>
    </row>
    <row r="279" spans="1:5" ht="25.2" customHeight="1" x14ac:dyDescent="0.25">
      <c r="A279" s="16"/>
      <c r="B279" s="16"/>
      <c r="D279" s="16"/>
      <c r="E279" s="16"/>
    </row>
    <row r="280" spans="1:5" ht="25.2" customHeight="1" x14ac:dyDescent="0.25">
      <c r="A280" s="16"/>
      <c r="B280" s="16"/>
      <c r="D280" s="16"/>
      <c r="E280" s="16"/>
    </row>
    <row r="281" spans="1:5" ht="25.2" customHeight="1" x14ac:dyDescent="0.25">
      <c r="A281" s="16"/>
      <c r="B281" s="16"/>
      <c r="D281" s="16"/>
      <c r="E281" s="16"/>
    </row>
    <row r="282" spans="1:5" ht="25.2" customHeight="1" x14ac:dyDescent="0.25">
      <c r="A282" s="16"/>
    </row>
    <row r="283" spans="1:5" ht="25.2" customHeight="1" x14ac:dyDescent="0.25">
      <c r="A283" s="16"/>
    </row>
    <row r="284" spans="1:5" ht="25.2" customHeight="1" x14ac:dyDescent="0.25">
      <c r="A284" s="16"/>
    </row>
    <row r="285" spans="1:5" ht="25.2" customHeight="1" x14ac:dyDescent="0.25">
      <c r="A285" s="16"/>
    </row>
    <row r="286" spans="1:5" ht="25.2" customHeight="1" x14ac:dyDescent="0.25">
      <c r="A286" s="16"/>
    </row>
    <row r="287" spans="1:5" ht="25.2" customHeight="1" x14ac:dyDescent="0.25">
      <c r="A287" s="16"/>
    </row>
    <row r="288" spans="1:5" ht="25.2" customHeight="1" x14ac:dyDescent="0.25">
      <c r="A288" s="16"/>
    </row>
    <row r="289" spans="1:1" ht="25.2" customHeight="1" x14ac:dyDescent="0.25">
      <c r="A289" s="16"/>
    </row>
    <row r="290" spans="1:1" ht="25.2" customHeight="1" x14ac:dyDescent="0.25">
      <c r="A290" s="16"/>
    </row>
    <row r="291" spans="1:1" ht="25.2" customHeight="1" x14ac:dyDescent="0.25">
      <c r="A291" s="16"/>
    </row>
    <row r="292" spans="1:1" ht="25.2" customHeight="1" x14ac:dyDescent="0.25">
      <c r="A292" s="16"/>
    </row>
    <row r="293" spans="1:1" ht="25.2" customHeight="1" x14ac:dyDescent="0.25">
      <c r="A293" s="16"/>
    </row>
    <row r="294" spans="1:1" ht="25.2" customHeight="1" x14ac:dyDescent="0.25">
      <c r="A294" s="16"/>
    </row>
    <row r="295" spans="1:1" ht="25.2" customHeight="1" x14ac:dyDescent="0.25">
      <c r="A295" s="16"/>
    </row>
    <row r="296" spans="1:1" ht="25.2" customHeight="1" x14ac:dyDescent="0.25">
      <c r="A296" s="16"/>
    </row>
    <row r="297" spans="1:1" ht="25.2" customHeight="1" x14ac:dyDescent="0.25">
      <c r="A297" s="16"/>
    </row>
    <row r="298" spans="1:1" ht="25.2" customHeight="1" x14ac:dyDescent="0.25">
      <c r="A298" s="16"/>
    </row>
    <row r="299" spans="1:1" ht="25.2" customHeight="1" x14ac:dyDescent="0.25">
      <c r="A299" s="16"/>
    </row>
    <row r="300" spans="1:1" ht="25.2" customHeight="1" x14ac:dyDescent="0.25">
      <c r="A300" s="16"/>
    </row>
    <row r="301" spans="1:1" ht="25.2" customHeight="1" x14ac:dyDescent="0.25">
      <c r="A301" s="16"/>
    </row>
    <row r="302" spans="1:1" ht="25.2" customHeight="1" x14ac:dyDescent="0.25">
      <c r="A302" s="16"/>
    </row>
    <row r="303" spans="1:1" ht="25.2" customHeight="1" x14ac:dyDescent="0.25">
      <c r="A303" s="16"/>
    </row>
    <row r="304" spans="1:1" ht="25.2" customHeight="1" x14ac:dyDescent="0.25">
      <c r="A304" s="16"/>
    </row>
    <row r="305" spans="1:1" ht="25.2" customHeight="1" x14ac:dyDescent="0.25">
      <c r="A305" s="16"/>
    </row>
    <row r="306" spans="1:1" ht="25.2" customHeight="1" x14ac:dyDescent="0.25">
      <c r="A306" s="16"/>
    </row>
    <row r="307" spans="1:1" ht="25.2" customHeight="1" x14ac:dyDescent="0.25">
      <c r="A307" s="16"/>
    </row>
    <row r="308" spans="1:1" ht="25.2" customHeight="1" x14ac:dyDescent="0.25">
      <c r="A308" s="16"/>
    </row>
    <row r="309" spans="1:1" ht="25.2" customHeight="1" x14ac:dyDescent="0.25">
      <c r="A309" s="16"/>
    </row>
    <row r="310" spans="1:1" ht="25.2" customHeight="1" x14ac:dyDescent="0.25">
      <c r="A310" s="16"/>
    </row>
    <row r="311" spans="1:1" ht="25.2" customHeight="1" x14ac:dyDescent="0.25">
      <c r="A311" s="16"/>
    </row>
    <row r="312" spans="1:1" ht="25.2" customHeight="1" x14ac:dyDescent="0.25">
      <c r="A312" s="16"/>
    </row>
    <row r="313" spans="1:1" ht="25.2" customHeight="1" x14ac:dyDescent="0.25">
      <c r="A313" s="16"/>
    </row>
    <row r="314" spans="1:1" ht="25.2" customHeight="1" x14ac:dyDescent="0.25">
      <c r="A314" s="16"/>
    </row>
    <row r="315" spans="1:1" ht="25.2" customHeight="1" x14ac:dyDescent="0.25">
      <c r="A315" s="16"/>
    </row>
    <row r="316" spans="1:1" ht="25.2" customHeight="1" x14ac:dyDescent="0.25">
      <c r="A316" s="16"/>
    </row>
    <row r="317" spans="1:1" ht="25.2" customHeight="1" x14ac:dyDescent="0.25">
      <c r="A317" s="16"/>
    </row>
  </sheetData>
  <mergeCells count="69">
    <mergeCell ref="A2:F2"/>
    <mergeCell ref="A4:A6"/>
    <mergeCell ref="B4:B6"/>
    <mergeCell ref="C4:C6"/>
    <mergeCell ref="A15:A16"/>
    <mergeCell ref="B15:B16"/>
    <mergeCell ref="C15:C16"/>
    <mergeCell ref="A22:A23"/>
    <mergeCell ref="B22:B23"/>
    <mergeCell ref="C22:C23"/>
    <mergeCell ref="A34:A36"/>
    <mergeCell ref="B34:B36"/>
    <mergeCell ref="C34:C36"/>
    <mergeCell ref="A38:A43"/>
    <mergeCell ref="B38:B43"/>
    <mergeCell ref="C38:C43"/>
    <mergeCell ref="A44:A49"/>
    <mergeCell ref="B44:B49"/>
    <mergeCell ref="C44:C49"/>
    <mergeCell ref="A53:A54"/>
    <mergeCell ref="B53:B54"/>
    <mergeCell ref="C53:C54"/>
    <mergeCell ref="A68:A69"/>
    <mergeCell ref="B68:B69"/>
    <mergeCell ref="C68:C69"/>
    <mergeCell ref="A70:A71"/>
    <mergeCell ref="B70:B71"/>
    <mergeCell ref="C70:C71"/>
    <mergeCell ref="A73:A75"/>
    <mergeCell ref="B73:B75"/>
    <mergeCell ref="C73:C75"/>
    <mergeCell ref="A77:A78"/>
    <mergeCell ref="B77:B78"/>
    <mergeCell ref="C77:C78"/>
    <mergeCell ref="A95:A96"/>
    <mergeCell ref="B95:B96"/>
    <mergeCell ref="C95:C96"/>
    <mergeCell ref="A98:A100"/>
    <mergeCell ref="B98:B100"/>
    <mergeCell ref="C98:C100"/>
    <mergeCell ref="A107:A108"/>
    <mergeCell ref="B107:B108"/>
    <mergeCell ref="C107:C108"/>
    <mergeCell ref="A119:A120"/>
    <mergeCell ref="B119:B120"/>
    <mergeCell ref="C119:C120"/>
    <mergeCell ref="A167:A168"/>
    <mergeCell ref="B167:B168"/>
    <mergeCell ref="C167:C168"/>
    <mergeCell ref="D167:D168"/>
    <mergeCell ref="F167:F168"/>
    <mergeCell ref="A170:A175"/>
    <mergeCell ref="B170:B175"/>
    <mergeCell ref="C170:C175"/>
    <mergeCell ref="A180:A187"/>
    <mergeCell ref="B180:B187"/>
    <mergeCell ref="C180:C187"/>
    <mergeCell ref="D180:D187"/>
    <mergeCell ref="F180:F187"/>
    <mergeCell ref="A190:A210"/>
    <mergeCell ref="B190:B210"/>
    <mergeCell ref="C190:C210"/>
    <mergeCell ref="D190:D210"/>
    <mergeCell ref="F190:F210"/>
    <mergeCell ref="A211:A216"/>
    <mergeCell ref="B211:B216"/>
    <mergeCell ref="C211:C216"/>
    <mergeCell ref="D211:D216"/>
    <mergeCell ref="F211:F216"/>
  </mergeCells>
  <pageMargins left="0.23622047244094491" right="0.23622047244094491" top="0.74803149606299213" bottom="0.74803149606299213" header="0.31496062992125984" footer="0.31496062992125984"/>
  <pageSetup scale="72" fitToHeight="0" orientation="landscape" r:id="rId1"/>
  <headerFooter>
    <oddHeader>&amp;L&amp;G&amp;R&amp;"Arial,Normal"&amp;6&amp;F/&amp;A</oddHeader>
    <oddFooter>&amp;L&amp;"Arial,Normal"&amp;6Esta información es propiedad del Instituto Nacional de Vivienda y Urbanismo. Se autoriza su utilización, pero no su alteración. Recuerde que puede acceder a los archivos PDF para verificación.&amp;R&amp;"Arial,Normal"&amp;6&amp;P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5"/>
  <sheetViews>
    <sheetView workbookViewId="0">
      <selection activeCell="A2" sqref="A2:XFD4"/>
    </sheetView>
  </sheetViews>
  <sheetFormatPr baseColWidth="10" defaultColWidth="25.6640625" defaultRowHeight="25.2" customHeight="1" x14ac:dyDescent="0.25"/>
  <cols>
    <col min="1" max="1" width="28.5546875" style="1" customWidth="1"/>
    <col min="2" max="2" width="34.33203125" style="1" customWidth="1"/>
    <col min="3" max="3" width="24.44140625" style="17" customWidth="1"/>
    <col min="4" max="4" width="25.33203125" style="1" customWidth="1"/>
    <col min="5" max="5" width="48.6640625" style="1" bestFit="1" customWidth="1"/>
    <col min="6" max="6" width="22.44140625" style="1" bestFit="1" customWidth="1"/>
    <col min="7" max="16384" width="25.6640625" style="1"/>
  </cols>
  <sheetData>
    <row r="1" spans="1:6" ht="13.8" customHeight="1" thickBot="1" x14ac:dyDescent="0.3"/>
    <row r="2" spans="1:6" ht="25.2" customHeight="1" x14ac:dyDescent="0.25">
      <c r="A2" s="41" t="s">
        <v>6</v>
      </c>
      <c r="B2" s="42"/>
      <c r="C2" s="42"/>
      <c r="D2" s="42"/>
      <c r="E2" s="42"/>
      <c r="F2" s="43"/>
    </row>
    <row r="3" spans="1:6" ht="25.2" customHeight="1" x14ac:dyDescent="0.25">
      <c r="A3" s="3" t="s">
        <v>4</v>
      </c>
      <c r="B3" s="2" t="s">
        <v>0</v>
      </c>
      <c r="C3" s="2" t="s">
        <v>1</v>
      </c>
      <c r="D3" s="2" t="s">
        <v>2</v>
      </c>
      <c r="E3" s="2" t="s">
        <v>3</v>
      </c>
      <c r="F3" s="4" t="s">
        <v>5</v>
      </c>
    </row>
    <row r="4" spans="1:6" s="7" customFormat="1" ht="39.6" x14ac:dyDescent="0.3">
      <c r="A4" s="18" t="s">
        <v>471</v>
      </c>
      <c r="B4" s="18" t="s">
        <v>472</v>
      </c>
      <c r="C4" s="18" t="s">
        <v>470</v>
      </c>
      <c r="D4" s="18" t="s">
        <v>10</v>
      </c>
      <c r="E4" s="18" t="s">
        <v>473</v>
      </c>
      <c r="F4" s="19">
        <f>8613340.6*3</f>
        <v>25840021.799999997</v>
      </c>
    </row>
    <row r="5" spans="1:6" s="7" customFormat="1" ht="26.4" x14ac:dyDescent="0.3">
      <c r="A5" s="18" t="s">
        <v>474</v>
      </c>
      <c r="B5" s="18" t="s">
        <v>20</v>
      </c>
      <c r="C5" s="18" t="s">
        <v>470</v>
      </c>
      <c r="D5" s="18" t="s">
        <v>10</v>
      </c>
      <c r="E5" s="18" t="s">
        <v>21</v>
      </c>
      <c r="F5" s="19">
        <f>597000+241820</f>
        <v>838820</v>
      </c>
    </row>
    <row r="6" spans="1:6" s="7" customFormat="1" ht="26.4" x14ac:dyDescent="0.3">
      <c r="A6" s="18" t="s">
        <v>475</v>
      </c>
      <c r="B6" s="18" t="s">
        <v>476</v>
      </c>
      <c r="C6" s="18" t="s">
        <v>470</v>
      </c>
      <c r="D6" s="18" t="s">
        <v>10</v>
      </c>
      <c r="E6" s="18" t="s">
        <v>477</v>
      </c>
      <c r="F6" s="19">
        <f>1056357.9+70000</f>
        <v>1126357.8999999999</v>
      </c>
    </row>
    <row r="7" spans="1:6" s="7" customFormat="1" ht="39.6" x14ac:dyDescent="0.3">
      <c r="A7" s="18" t="s">
        <v>478</v>
      </c>
      <c r="B7" s="18" t="s">
        <v>479</v>
      </c>
      <c r="C7" s="18" t="s">
        <v>470</v>
      </c>
      <c r="D7" s="18" t="s">
        <v>10</v>
      </c>
      <c r="E7" s="18" t="s">
        <v>480</v>
      </c>
      <c r="F7" s="19">
        <f>492364.73</f>
        <v>492364.73</v>
      </c>
    </row>
    <row r="8" spans="1:6" s="7" customFormat="1" ht="52.8" x14ac:dyDescent="0.3">
      <c r="A8" s="18" t="s">
        <v>481</v>
      </c>
      <c r="B8" s="18" t="s">
        <v>482</v>
      </c>
      <c r="C8" s="18" t="s">
        <v>470</v>
      </c>
      <c r="D8" s="18" t="s">
        <v>484</v>
      </c>
      <c r="E8" s="18" t="s">
        <v>483</v>
      </c>
      <c r="F8" s="19">
        <v>5200000</v>
      </c>
    </row>
    <row r="9" spans="1:6" s="7" customFormat="1" ht="13.8" x14ac:dyDescent="0.3">
      <c r="A9" s="46" t="s">
        <v>485</v>
      </c>
      <c r="B9" s="46" t="s">
        <v>486</v>
      </c>
      <c r="C9" s="46" t="s">
        <v>470</v>
      </c>
      <c r="D9" s="18" t="s">
        <v>10</v>
      </c>
      <c r="E9" s="18" t="s">
        <v>487</v>
      </c>
      <c r="F9" s="19">
        <v>159000</v>
      </c>
    </row>
    <row r="10" spans="1:6" s="7" customFormat="1" ht="13.8" x14ac:dyDescent="0.3">
      <c r="A10" s="46"/>
      <c r="B10" s="46"/>
      <c r="C10" s="46" t="s">
        <v>470</v>
      </c>
      <c r="D10" s="18" t="s">
        <v>10</v>
      </c>
      <c r="E10" s="18" t="s">
        <v>488</v>
      </c>
      <c r="F10" s="19">
        <v>84000</v>
      </c>
    </row>
    <row r="11" spans="1:6" s="7" customFormat="1" ht="26.4" x14ac:dyDescent="0.3">
      <c r="A11" s="18" t="s">
        <v>489</v>
      </c>
      <c r="B11" s="18" t="s">
        <v>490</v>
      </c>
      <c r="C11" s="18" t="s">
        <v>470</v>
      </c>
      <c r="D11" s="18" t="s">
        <v>10</v>
      </c>
      <c r="E11" s="18" t="s">
        <v>66</v>
      </c>
      <c r="F11" s="19">
        <v>14491944</v>
      </c>
    </row>
    <row r="12" spans="1:6" s="7" customFormat="1" ht="52.8" x14ac:dyDescent="0.3">
      <c r="A12" s="18" t="s">
        <v>491</v>
      </c>
      <c r="B12" s="18" t="s">
        <v>492</v>
      </c>
      <c r="C12" s="18" t="s">
        <v>470</v>
      </c>
      <c r="D12" s="18" t="s">
        <v>10</v>
      </c>
      <c r="E12" s="18" t="s">
        <v>493</v>
      </c>
      <c r="F12" s="19">
        <f>((3890+100)*580)+1450000+602855</f>
        <v>4367055</v>
      </c>
    </row>
    <row r="13" spans="1:6" s="7" customFormat="1" ht="13.8" x14ac:dyDescent="0.3">
      <c r="A13" s="18" t="s">
        <v>494</v>
      </c>
      <c r="B13" s="18"/>
      <c r="C13" s="18" t="s">
        <v>470</v>
      </c>
      <c r="D13" s="18" t="s">
        <v>10</v>
      </c>
      <c r="E13" s="18" t="s">
        <v>495</v>
      </c>
      <c r="F13" s="19">
        <f>3566180+1783740</f>
        <v>5349920</v>
      </c>
    </row>
    <row r="14" spans="1:6" s="7" customFormat="1" ht="52.8" x14ac:dyDescent="0.3">
      <c r="A14" s="18" t="s">
        <v>496</v>
      </c>
      <c r="B14" s="18" t="s">
        <v>497</v>
      </c>
      <c r="C14" s="18" t="s">
        <v>470</v>
      </c>
      <c r="D14" s="18" t="s">
        <v>35</v>
      </c>
      <c r="E14" s="18"/>
      <c r="F14" s="19">
        <v>0</v>
      </c>
    </row>
    <row r="15" spans="1:6" s="7" customFormat="1" ht="13.8" x14ac:dyDescent="0.3">
      <c r="A15" s="46" t="s">
        <v>498</v>
      </c>
      <c r="B15" s="46" t="s">
        <v>499</v>
      </c>
      <c r="C15" s="46" t="s">
        <v>470</v>
      </c>
      <c r="D15" s="18" t="s">
        <v>10</v>
      </c>
      <c r="E15" s="18" t="s">
        <v>500</v>
      </c>
      <c r="F15" s="19">
        <v>1824000</v>
      </c>
    </row>
    <row r="16" spans="1:6" s="7" customFormat="1" ht="13.8" x14ac:dyDescent="0.3">
      <c r="A16" s="46"/>
      <c r="B16" s="46"/>
      <c r="C16" s="46" t="s">
        <v>470</v>
      </c>
      <c r="D16" s="18" t="s">
        <v>10</v>
      </c>
      <c r="E16" s="18" t="s">
        <v>501</v>
      </c>
      <c r="F16" s="19">
        <v>3000000</v>
      </c>
    </row>
    <row r="17" spans="1:6" s="7" customFormat="1" ht="39.6" x14ac:dyDescent="0.3">
      <c r="A17" s="18" t="s">
        <v>502</v>
      </c>
      <c r="B17" s="18" t="s">
        <v>503</v>
      </c>
      <c r="C17" s="18" t="s">
        <v>470</v>
      </c>
      <c r="D17" s="18" t="s">
        <v>10</v>
      </c>
      <c r="E17" s="18" t="s">
        <v>504</v>
      </c>
      <c r="F17" s="19">
        <v>390000</v>
      </c>
    </row>
    <row r="18" spans="1:6" s="7" customFormat="1" ht="13.8" x14ac:dyDescent="0.3">
      <c r="A18" s="46" t="s">
        <v>505</v>
      </c>
      <c r="B18" s="46" t="s">
        <v>506</v>
      </c>
      <c r="C18" s="46" t="s">
        <v>470</v>
      </c>
      <c r="D18" s="18" t="s">
        <v>10</v>
      </c>
      <c r="E18" s="18" t="s">
        <v>487</v>
      </c>
      <c r="F18" s="19">
        <v>574338</v>
      </c>
    </row>
    <row r="19" spans="1:6" s="7" customFormat="1" ht="13.8" x14ac:dyDescent="0.3">
      <c r="A19" s="46"/>
      <c r="B19" s="46"/>
      <c r="C19" s="46" t="s">
        <v>470</v>
      </c>
      <c r="D19" s="18" t="s">
        <v>10</v>
      </c>
      <c r="E19" s="18" t="s">
        <v>500</v>
      </c>
      <c r="F19" s="19">
        <v>342000</v>
      </c>
    </row>
    <row r="20" spans="1:6" s="7" customFormat="1" ht="13.8" x14ac:dyDescent="0.3">
      <c r="A20" s="46"/>
      <c r="B20" s="46"/>
      <c r="C20" s="46" t="s">
        <v>470</v>
      </c>
      <c r="D20" s="18" t="s">
        <v>10</v>
      </c>
      <c r="E20" s="18" t="s">
        <v>488</v>
      </c>
      <c r="F20" s="19">
        <v>389399.97</v>
      </c>
    </row>
    <row r="21" spans="1:6" s="7" customFormat="1" ht="26.4" x14ac:dyDescent="0.3">
      <c r="A21" s="18" t="s">
        <v>507</v>
      </c>
      <c r="B21" s="18" t="s">
        <v>508</v>
      </c>
      <c r="C21" s="18" t="s">
        <v>470</v>
      </c>
      <c r="D21" s="18" t="s">
        <v>10</v>
      </c>
      <c r="E21" s="18" t="s">
        <v>509</v>
      </c>
      <c r="F21" s="20">
        <v>1500</v>
      </c>
    </row>
    <row r="22" spans="1:6" s="7" customFormat="1" ht="13.8" x14ac:dyDescent="0.3">
      <c r="A22" s="18" t="s">
        <v>510</v>
      </c>
      <c r="B22" s="31" t="s">
        <v>511</v>
      </c>
      <c r="C22" s="31" t="s">
        <v>470</v>
      </c>
      <c r="D22" s="18" t="s">
        <v>10</v>
      </c>
      <c r="E22" s="18" t="s">
        <v>512</v>
      </c>
      <c r="F22" s="19">
        <v>218655</v>
      </c>
    </row>
    <row r="23" spans="1:6" s="7" customFormat="1" ht="13.8" x14ac:dyDescent="0.3">
      <c r="A23" s="18" t="s">
        <v>513</v>
      </c>
      <c r="B23" s="31" t="s">
        <v>514</v>
      </c>
      <c r="C23" s="31" t="s">
        <v>470</v>
      </c>
      <c r="D23" s="18" t="s">
        <v>10</v>
      </c>
      <c r="E23" s="18" t="s">
        <v>500</v>
      </c>
      <c r="F23" s="19">
        <v>1140000</v>
      </c>
    </row>
    <row r="24" spans="1:6" s="7" customFormat="1" ht="39.6" x14ac:dyDescent="0.3">
      <c r="A24" s="18" t="s">
        <v>515</v>
      </c>
      <c r="B24" s="18" t="s">
        <v>516</v>
      </c>
      <c r="C24" s="18" t="s">
        <v>470</v>
      </c>
      <c r="D24" s="18" t="s">
        <v>10</v>
      </c>
      <c r="E24" s="18" t="s">
        <v>517</v>
      </c>
      <c r="F24" s="19">
        <v>6955000</v>
      </c>
    </row>
    <row r="25" spans="1:6" s="7" customFormat="1" ht="26.4" x14ac:dyDescent="0.3">
      <c r="A25" s="18" t="s">
        <v>518</v>
      </c>
      <c r="B25" s="18" t="s">
        <v>519</v>
      </c>
      <c r="C25" s="18" t="s">
        <v>470</v>
      </c>
      <c r="D25" s="18" t="s">
        <v>10</v>
      </c>
      <c r="E25" s="18" t="s">
        <v>520</v>
      </c>
      <c r="F25" s="19">
        <v>237676</v>
      </c>
    </row>
    <row r="26" spans="1:6" s="7" customFormat="1" ht="26.4" x14ac:dyDescent="0.3">
      <c r="A26" s="18" t="s">
        <v>521</v>
      </c>
      <c r="B26" s="18" t="s">
        <v>522</v>
      </c>
      <c r="C26" s="18" t="s">
        <v>470</v>
      </c>
      <c r="D26" s="18" t="s">
        <v>10</v>
      </c>
      <c r="E26" s="18" t="s">
        <v>523</v>
      </c>
      <c r="F26" s="19">
        <v>422563.5</v>
      </c>
    </row>
    <row r="27" spans="1:6" s="7" customFormat="1" ht="79.2" x14ac:dyDescent="0.3">
      <c r="A27" s="18" t="s">
        <v>524</v>
      </c>
      <c r="B27" s="18" t="s">
        <v>525</v>
      </c>
      <c r="C27" s="18" t="s">
        <v>470</v>
      </c>
      <c r="D27" s="18" t="s">
        <v>10</v>
      </c>
      <c r="E27" s="18" t="s">
        <v>526</v>
      </c>
      <c r="F27" s="19">
        <v>3000000</v>
      </c>
    </row>
    <row r="28" spans="1:6" s="7" customFormat="1" ht="79.2" x14ac:dyDescent="0.3">
      <c r="A28" s="18" t="s">
        <v>527</v>
      </c>
      <c r="B28" s="18" t="s">
        <v>528</v>
      </c>
      <c r="C28" s="18" t="s">
        <v>470</v>
      </c>
      <c r="D28" s="18" t="s">
        <v>10</v>
      </c>
      <c r="E28" s="18" t="s">
        <v>529</v>
      </c>
      <c r="F28" s="19">
        <v>19850000</v>
      </c>
    </row>
    <row r="29" spans="1:6" s="7" customFormat="1" ht="92.4" x14ac:dyDescent="0.3">
      <c r="A29" s="18" t="s">
        <v>530</v>
      </c>
      <c r="B29" s="18" t="s">
        <v>531</v>
      </c>
      <c r="C29" s="18" t="s">
        <v>470</v>
      </c>
      <c r="D29" s="18" t="s">
        <v>35</v>
      </c>
      <c r="E29" s="18"/>
      <c r="F29" s="19"/>
    </row>
    <row r="30" spans="1:6" s="7" customFormat="1" ht="26.4" x14ac:dyDescent="0.3">
      <c r="A30" s="18" t="s">
        <v>532</v>
      </c>
      <c r="B30" s="18" t="s">
        <v>533</v>
      </c>
      <c r="C30" s="18" t="s">
        <v>470</v>
      </c>
      <c r="D30" s="18" t="s">
        <v>10</v>
      </c>
      <c r="E30" s="18" t="s">
        <v>306</v>
      </c>
      <c r="F30" s="19">
        <v>958158</v>
      </c>
    </row>
    <row r="31" spans="1:6" s="7" customFormat="1" ht="39.6" x14ac:dyDescent="0.3">
      <c r="A31" s="18" t="s">
        <v>534</v>
      </c>
      <c r="B31" s="18" t="s">
        <v>535</v>
      </c>
      <c r="C31" s="18" t="s">
        <v>470</v>
      </c>
      <c r="D31" s="18" t="s">
        <v>10</v>
      </c>
      <c r="E31" s="18" t="s">
        <v>500</v>
      </c>
      <c r="F31" s="19">
        <v>1938000</v>
      </c>
    </row>
    <row r="32" spans="1:6" s="7" customFormat="1" ht="13.8" x14ac:dyDescent="0.3">
      <c r="A32" s="18" t="s">
        <v>536</v>
      </c>
      <c r="B32" s="31" t="s">
        <v>537</v>
      </c>
      <c r="C32" s="31" t="s">
        <v>470</v>
      </c>
      <c r="D32" s="18" t="s">
        <v>10</v>
      </c>
      <c r="E32" s="18" t="s">
        <v>538</v>
      </c>
      <c r="F32" s="19">
        <v>1707000</v>
      </c>
    </row>
    <row r="33" spans="1:6" s="7" customFormat="1" ht="39.6" x14ac:dyDescent="0.3">
      <c r="A33" s="18" t="s">
        <v>539</v>
      </c>
      <c r="B33" s="18" t="s">
        <v>540</v>
      </c>
      <c r="C33" s="18" t="s">
        <v>470</v>
      </c>
      <c r="D33" s="18" t="s">
        <v>10</v>
      </c>
      <c r="E33" s="18" t="s">
        <v>541</v>
      </c>
      <c r="F33" s="19">
        <v>472905</v>
      </c>
    </row>
    <row r="34" spans="1:6" s="7" customFormat="1" ht="39.6" x14ac:dyDescent="0.3">
      <c r="A34" s="18" t="s">
        <v>542</v>
      </c>
      <c r="B34" s="18" t="s">
        <v>543</v>
      </c>
      <c r="C34" s="18" t="s">
        <v>470</v>
      </c>
      <c r="D34" s="18" t="s">
        <v>10</v>
      </c>
      <c r="E34" s="18" t="s">
        <v>500</v>
      </c>
      <c r="F34" s="19">
        <v>3876000</v>
      </c>
    </row>
    <row r="35" spans="1:6" s="7" customFormat="1" ht="26.4" x14ac:dyDescent="0.3">
      <c r="A35" s="18" t="s">
        <v>544</v>
      </c>
      <c r="B35" s="18" t="s">
        <v>545</v>
      </c>
      <c r="C35" s="18" t="s">
        <v>470</v>
      </c>
      <c r="D35" s="18" t="s">
        <v>10</v>
      </c>
      <c r="E35" s="18" t="s">
        <v>546</v>
      </c>
      <c r="F35" s="19">
        <v>1000000</v>
      </c>
    </row>
    <row r="36" spans="1:6" s="7" customFormat="1" ht="92.4" x14ac:dyDescent="0.3">
      <c r="A36" s="18" t="s">
        <v>547</v>
      </c>
      <c r="B36" s="18" t="s">
        <v>531</v>
      </c>
      <c r="C36" s="18" t="s">
        <v>470</v>
      </c>
      <c r="D36" s="18" t="s">
        <v>10</v>
      </c>
      <c r="E36" s="18" t="s">
        <v>548</v>
      </c>
      <c r="F36" s="19">
        <v>19475000</v>
      </c>
    </row>
    <row r="37" spans="1:6" s="7" customFormat="1" ht="26.4" x14ac:dyDescent="0.3">
      <c r="A37" s="18" t="s">
        <v>549</v>
      </c>
      <c r="B37" s="18" t="s">
        <v>550</v>
      </c>
      <c r="C37" s="18" t="s">
        <v>470</v>
      </c>
      <c r="D37" s="18" t="s">
        <v>10</v>
      </c>
      <c r="E37" s="18" t="s">
        <v>487</v>
      </c>
      <c r="F37" s="20">
        <v>7000</v>
      </c>
    </row>
    <row r="38" spans="1:6" s="7" customFormat="1" ht="52.8" x14ac:dyDescent="0.3">
      <c r="A38" s="18" t="s">
        <v>551</v>
      </c>
      <c r="B38" s="18" t="s">
        <v>552</v>
      </c>
      <c r="C38" s="18" t="s">
        <v>470</v>
      </c>
      <c r="D38" s="18" t="s">
        <v>10</v>
      </c>
      <c r="E38" s="18" t="s">
        <v>487</v>
      </c>
      <c r="F38" s="19">
        <v>1206816</v>
      </c>
    </row>
    <row r="39" spans="1:6" s="7" customFormat="1" ht="39.6" x14ac:dyDescent="0.3">
      <c r="A39" s="18" t="s">
        <v>553</v>
      </c>
      <c r="B39" s="18" t="s">
        <v>554</v>
      </c>
      <c r="C39" s="18" t="s">
        <v>470</v>
      </c>
      <c r="D39" s="18" t="s">
        <v>10</v>
      </c>
      <c r="E39" s="18" t="s">
        <v>316</v>
      </c>
      <c r="F39" s="19">
        <v>472340</v>
      </c>
    </row>
    <row r="40" spans="1:6" s="7" customFormat="1" ht="39.6" x14ac:dyDescent="0.3">
      <c r="A40" s="18" t="s">
        <v>555</v>
      </c>
      <c r="B40" s="18" t="s">
        <v>556</v>
      </c>
      <c r="C40" s="18" t="s">
        <v>470</v>
      </c>
      <c r="D40" s="18" t="s">
        <v>10</v>
      </c>
      <c r="E40" s="18" t="s">
        <v>504</v>
      </c>
      <c r="F40" s="19">
        <v>145000</v>
      </c>
    </row>
    <row r="41" spans="1:6" s="7" customFormat="1" ht="13.8" x14ac:dyDescent="0.3">
      <c r="A41" s="46" t="s">
        <v>557</v>
      </c>
      <c r="B41" s="46" t="s">
        <v>558</v>
      </c>
      <c r="C41" s="46" t="s">
        <v>470</v>
      </c>
      <c r="D41" s="46" t="s">
        <v>10</v>
      </c>
      <c r="E41" s="18" t="s">
        <v>559</v>
      </c>
      <c r="F41" s="19">
        <v>5004800</v>
      </c>
    </row>
    <row r="42" spans="1:6" s="7" customFormat="1" ht="13.8" x14ac:dyDescent="0.3">
      <c r="A42" s="46"/>
      <c r="B42" s="46"/>
      <c r="C42" s="46" t="s">
        <v>470</v>
      </c>
      <c r="D42" s="46"/>
      <c r="E42" s="18" t="s">
        <v>560</v>
      </c>
      <c r="F42" s="19">
        <v>6346200</v>
      </c>
    </row>
    <row r="43" spans="1:6" s="7" customFormat="1" ht="13.8" x14ac:dyDescent="0.3">
      <c r="A43" s="46"/>
      <c r="B43" s="46"/>
      <c r="C43" s="46" t="s">
        <v>470</v>
      </c>
      <c r="D43" s="46"/>
      <c r="E43" s="18" t="s">
        <v>306</v>
      </c>
      <c r="F43" s="19">
        <v>24148100</v>
      </c>
    </row>
    <row r="44" spans="1:6" s="7" customFormat="1" ht="13.8" x14ac:dyDescent="0.3">
      <c r="A44" s="46" t="s">
        <v>561</v>
      </c>
      <c r="B44" s="46" t="s">
        <v>562</v>
      </c>
      <c r="C44" s="46" t="s">
        <v>470</v>
      </c>
      <c r="D44" s="46" t="s">
        <v>10</v>
      </c>
      <c r="E44" s="18" t="s">
        <v>559</v>
      </c>
      <c r="F44" s="19">
        <v>5846000</v>
      </c>
    </row>
    <row r="45" spans="1:6" s="7" customFormat="1" ht="13.8" x14ac:dyDescent="0.3">
      <c r="A45" s="46"/>
      <c r="B45" s="46"/>
      <c r="C45" s="46" t="s">
        <v>470</v>
      </c>
      <c r="D45" s="46"/>
      <c r="E45" s="18" t="s">
        <v>563</v>
      </c>
      <c r="F45" s="19">
        <v>1000000</v>
      </c>
    </row>
    <row r="46" spans="1:6" s="7" customFormat="1" ht="13.8" x14ac:dyDescent="0.3">
      <c r="A46" s="46"/>
      <c r="B46" s="46"/>
      <c r="C46" s="46" t="s">
        <v>470</v>
      </c>
      <c r="D46" s="46"/>
      <c r="E46" s="18" t="s">
        <v>501</v>
      </c>
      <c r="F46" s="19">
        <v>3175000</v>
      </c>
    </row>
    <row r="47" spans="1:6" s="7" customFormat="1" ht="13.8" x14ac:dyDescent="0.3">
      <c r="A47" s="46"/>
      <c r="B47" s="46"/>
      <c r="C47" s="46" t="s">
        <v>470</v>
      </c>
      <c r="D47" s="46"/>
      <c r="E47" s="18" t="s">
        <v>564</v>
      </c>
      <c r="F47" s="19">
        <v>10020600</v>
      </c>
    </row>
    <row r="48" spans="1:6" s="7" customFormat="1" ht="13.8" x14ac:dyDescent="0.3">
      <c r="A48" s="46"/>
      <c r="B48" s="46"/>
      <c r="C48" s="46" t="s">
        <v>470</v>
      </c>
      <c r="D48" s="46"/>
      <c r="E48" s="18" t="s">
        <v>565</v>
      </c>
      <c r="F48" s="19">
        <v>4859320</v>
      </c>
    </row>
    <row r="49" spans="1:6" s="7" customFormat="1" ht="13.8" x14ac:dyDescent="0.3">
      <c r="A49" s="18" t="s">
        <v>566</v>
      </c>
      <c r="B49" s="18" t="s">
        <v>567</v>
      </c>
      <c r="C49" s="18" t="s">
        <v>470</v>
      </c>
      <c r="D49" s="18" t="s">
        <v>10</v>
      </c>
      <c r="E49" s="18" t="s">
        <v>568</v>
      </c>
      <c r="F49" s="19">
        <v>54499</v>
      </c>
    </row>
    <row r="50" spans="1:6" s="7" customFormat="1" ht="66" x14ac:dyDescent="0.3">
      <c r="A50" s="18" t="s">
        <v>569</v>
      </c>
      <c r="B50" s="18" t="s">
        <v>570</v>
      </c>
      <c r="C50" s="18" t="s">
        <v>470</v>
      </c>
      <c r="D50" s="18" t="s">
        <v>10</v>
      </c>
      <c r="E50" s="18" t="s">
        <v>571</v>
      </c>
      <c r="F50" s="19">
        <v>763775</v>
      </c>
    </row>
    <row r="51" spans="1:6" s="7" customFormat="1" ht="26.4" x14ac:dyDescent="0.3">
      <c r="A51" s="18" t="s">
        <v>572</v>
      </c>
      <c r="B51" s="18" t="s">
        <v>573</v>
      </c>
      <c r="C51" s="18" t="s">
        <v>470</v>
      </c>
      <c r="D51" s="18" t="s">
        <v>10</v>
      </c>
      <c r="E51" s="18" t="s">
        <v>564</v>
      </c>
      <c r="F51" s="19">
        <v>5311000</v>
      </c>
    </row>
    <row r="52" spans="1:6" s="7" customFormat="1" ht="13.8" x14ac:dyDescent="0.3">
      <c r="A52" s="46" t="s">
        <v>574</v>
      </c>
      <c r="B52" s="46" t="s">
        <v>575</v>
      </c>
      <c r="C52" s="46" t="s">
        <v>470</v>
      </c>
      <c r="D52" s="18" t="s">
        <v>10</v>
      </c>
      <c r="E52" s="18" t="s">
        <v>500</v>
      </c>
      <c r="F52" s="19">
        <v>3420000</v>
      </c>
    </row>
    <row r="53" spans="1:6" s="7" customFormat="1" ht="13.8" x14ac:dyDescent="0.3">
      <c r="A53" s="46"/>
      <c r="B53" s="46"/>
      <c r="C53" s="46" t="s">
        <v>470</v>
      </c>
      <c r="D53" s="18" t="s">
        <v>10</v>
      </c>
      <c r="E53" s="18" t="s">
        <v>500</v>
      </c>
      <c r="F53" s="19">
        <v>3420000</v>
      </c>
    </row>
    <row r="54" spans="1:6" s="7" customFormat="1" ht="52.8" x14ac:dyDescent="0.3">
      <c r="A54" s="18" t="s">
        <v>576</v>
      </c>
      <c r="B54" s="18" t="s">
        <v>577</v>
      </c>
      <c r="C54" s="18" t="s">
        <v>470</v>
      </c>
      <c r="D54" s="18" t="s">
        <v>10</v>
      </c>
      <c r="E54" s="18" t="s">
        <v>487</v>
      </c>
      <c r="F54" s="19">
        <v>5110897</v>
      </c>
    </row>
    <row r="55" spans="1:6" s="7" customFormat="1" ht="13.8" x14ac:dyDescent="0.3">
      <c r="A55" s="46" t="s">
        <v>578</v>
      </c>
      <c r="B55" s="46" t="s">
        <v>579</v>
      </c>
      <c r="C55" s="46" t="s">
        <v>470</v>
      </c>
      <c r="D55" s="18" t="s">
        <v>10</v>
      </c>
      <c r="E55" s="18" t="s">
        <v>487</v>
      </c>
      <c r="F55" s="19">
        <v>1130000</v>
      </c>
    </row>
    <row r="56" spans="1:6" s="7" customFormat="1" ht="13.8" x14ac:dyDescent="0.3">
      <c r="A56" s="46"/>
      <c r="B56" s="46"/>
      <c r="C56" s="46" t="s">
        <v>470</v>
      </c>
      <c r="D56" s="18" t="s">
        <v>10</v>
      </c>
      <c r="E56" s="18" t="s">
        <v>500</v>
      </c>
      <c r="F56" s="19">
        <v>5000000</v>
      </c>
    </row>
    <row r="57" spans="1:6" s="7" customFormat="1" ht="39.6" x14ac:dyDescent="0.3">
      <c r="A57" s="18" t="s">
        <v>580</v>
      </c>
      <c r="B57" s="18" t="s">
        <v>581</v>
      </c>
      <c r="C57" s="18" t="s">
        <v>470</v>
      </c>
      <c r="D57" s="18" t="s">
        <v>10</v>
      </c>
      <c r="E57" s="18" t="s">
        <v>488</v>
      </c>
      <c r="F57" s="19">
        <v>389399.97</v>
      </c>
    </row>
    <row r="58" spans="1:6" s="7" customFormat="1" ht="13.8" x14ac:dyDescent="0.3">
      <c r="A58" s="46" t="s">
        <v>582</v>
      </c>
      <c r="B58" s="46" t="s">
        <v>583</v>
      </c>
      <c r="C58" s="46" t="s">
        <v>470</v>
      </c>
      <c r="D58" s="18" t="s">
        <v>10</v>
      </c>
      <c r="E58" s="18" t="s">
        <v>306</v>
      </c>
      <c r="F58" s="19">
        <v>159000</v>
      </c>
    </row>
    <row r="59" spans="1:6" s="7" customFormat="1" ht="13.8" x14ac:dyDescent="0.3">
      <c r="A59" s="46"/>
      <c r="B59" s="46"/>
      <c r="C59" s="46" t="s">
        <v>470</v>
      </c>
      <c r="D59" s="18" t="s">
        <v>10</v>
      </c>
      <c r="E59" s="18" t="s">
        <v>488</v>
      </c>
      <c r="F59" s="19">
        <v>84000</v>
      </c>
    </row>
    <row r="60" spans="1:6" s="7" customFormat="1" ht="26.4" x14ac:dyDescent="0.3">
      <c r="A60" s="18" t="s">
        <v>584</v>
      </c>
      <c r="B60" s="18" t="s">
        <v>585</v>
      </c>
      <c r="C60" s="18" t="s">
        <v>470</v>
      </c>
      <c r="D60" s="18" t="s">
        <v>10</v>
      </c>
      <c r="E60" s="18" t="s">
        <v>586</v>
      </c>
      <c r="F60" s="19">
        <v>2126305</v>
      </c>
    </row>
    <row r="61" spans="1:6" s="7" customFormat="1" ht="13.8" x14ac:dyDescent="0.3">
      <c r="A61" s="18" t="s">
        <v>587</v>
      </c>
      <c r="B61" s="18" t="s">
        <v>588</v>
      </c>
      <c r="C61" s="18" t="s">
        <v>470</v>
      </c>
      <c r="D61" s="18" t="s">
        <v>10</v>
      </c>
      <c r="E61" s="18" t="s">
        <v>82</v>
      </c>
      <c r="F61" s="20">
        <v>327.18</v>
      </c>
    </row>
    <row r="62" spans="1:6" s="7" customFormat="1" ht="26.4" x14ac:dyDescent="0.3">
      <c r="A62" s="18" t="s">
        <v>589</v>
      </c>
      <c r="B62" s="18" t="s">
        <v>590</v>
      </c>
      <c r="C62" s="18" t="s">
        <v>470</v>
      </c>
      <c r="D62" s="18" t="s">
        <v>10</v>
      </c>
      <c r="E62" s="18" t="s">
        <v>571</v>
      </c>
      <c r="F62" s="19">
        <v>70000</v>
      </c>
    </row>
    <row r="63" spans="1:6" s="7" customFormat="1" ht="39.6" x14ac:dyDescent="0.3">
      <c r="A63" s="18" t="s">
        <v>591</v>
      </c>
      <c r="B63" s="18" t="s">
        <v>592</v>
      </c>
      <c r="C63" s="18" t="s">
        <v>470</v>
      </c>
      <c r="D63" s="18" t="s">
        <v>35</v>
      </c>
      <c r="E63" s="18"/>
      <c r="F63" s="19">
        <v>0</v>
      </c>
    </row>
    <row r="64" spans="1:6" s="7" customFormat="1" ht="13.8" x14ac:dyDescent="0.3">
      <c r="A64" s="46" t="s">
        <v>593</v>
      </c>
      <c r="B64" s="46" t="s">
        <v>594</v>
      </c>
      <c r="C64" s="46" t="s">
        <v>470</v>
      </c>
      <c r="D64" s="18" t="s">
        <v>10</v>
      </c>
      <c r="E64" s="18" t="s">
        <v>105</v>
      </c>
      <c r="F64" s="19">
        <v>249673.5</v>
      </c>
    </row>
    <row r="65" spans="1:6" s="7" customFormat="1" ht="13.8" x14ac:dyDescent="0.3">
      <c r="A65" s="46"/>
      <c r="B65" s="46"/>
      <c r="C65" s="46" t="s">
        <v>470</v>
      </c>
      <c r="D65" s="18" t="s">
        <v>10</v>
      </c>
      <c r="E65" s="18" t="s">
        <v>595</v>
      </c>
      <c r="F65" s="19">
        <v>6791.3</v>
      </c>
    </row>
    <row r="66" spans="1:6" s="7" customFormat="1" ht="13.8" x14ac:dyDescent="0.3">
      <c r="A66" s="46"/>
      <c r="B66" s="46"/>
      <c r="C66" s="46" t="s">
        <v>470</v>
      </c>
      <c r="D66" s="18" t="s">
        <v>10</v>
      </c>
      <c r="E66" s="18" t="s">
        <v>596</v>
      </c>
      <c r="F66" s="19">
        <v>501000</v>
      </c>
    </row>
    <row r="67" spans="1:6" s="7" customFormat="1" ht="13.8" x14ac:dyDescent="0.3">
      <c r="A67" s="46"/>
      <c r="B67" s="46"/>
      <c r="C67" s="46" t="s">
        <v>470</v>
      </c>
      <c r="D67" s="18" t="s">
        <v>10</v>
      </c>
      <c r="E67" s="18" t="s">
        <v>597</v>
      </c>
      <c r="F67" s="19">
        <v>109361.4</v>
      </c>
    </row>
    <row r="68" spans="1:6" s="7" customFormat="1" ht="13.8" x14ac:dyDescent="0.3">
      <c r="A68" s="46"/>
      <c r="B68" s="46"/>
      <c r="C68" s="46" t="s">
        <v>470</v>
      </c>
      <c r="D68" s="18" t="s">
        <v>10</v>
      </c>
      <c r="E68" s="18" t="s">
        <v>416</v>
      </c>
      <c r="F68" s="19">
        <v>98708.89</v>
      </c>
    </row>
    <row r="69" spans="1:6" s="7" customFormat="1" ht="26.4" x14ac:dyDescent="0.3">
      <c r="A69" s="46"/>
      <c r="B69" s="46"/>
      <c r="C69" s="46" t="s">
        <v>470</v>
      </c>
      <c r="D69" s="18" t="s">
        <v>10</v>
      </c>
      <c r="E69" s="18" t="s">
        <v>598</v>
      </c>
      <c r="F69" s="19">
        <v>42262</v>
      </c>
    </row>
    <row r="70" spans="1:6" s="7" customFormat="1" ht="26.4" x14ac:dyDescent="0.3">
      <c r="A70" s="18" t="s">
        <v>599</v>
      </c>
      <c r="B70" s="18" t="s">
        <v>600</v>
      </c>
      <c r="C70" s="18" t="s">
        <v>470</v>
      </c>
      <c r="D70" s="18" t="s">
        <v>10</v>
      </c>
      <c r="E70" s="18" t="s">
        <v>38</v>
      </c>
      <c r="F70" s="19">
        <v>133114</v>
      </c>
    </row>
    <row r="71" spans="1:6" s="7" customFormat="1" ht="39.6" x14ac:dyDescent="0.3">
      <c r="A71" s="18" t="s">
        <v>601</v>
      </c>
      <c r="B71" s="18" t="s">
        <v>602</v>
      </c>
      <c r="C71" s="18" t="s">
        <v>470</v>
      </c>
      <c r="D71" s="18" t="s">
        <v>46</v>
      </c>
      <c r="E71" s="18"/>
      <c r="F71" s="19">
        <v>0</v>
      </c>
    </row>
    <row r="72" spans="1:6" s="7" customFormat="1" ht="39.6" x14ac:dyDescent="0.3">
      <c r="A72" s="18" t="s">
        <v>603</v>
      </c>
      <c r="B72" s="18" t="s">
        <v>604</v>
      </c>
      <c r="C72" s="18" t="s">
        <v>470</v>
      </c>
      <c r="D72" s="18" t="s">
        <v>10</v>
      </c>
      <c r="E72" s="18" t="s">
        <v>605</v>
      </c>
      <c r="F72" s="19">
        <v>6000000</v>
      </c>
    </row>
    <row r="73" spans="1:6" s="7" customFormat="1" ht="26.4" x14ac:dyDescent="0.3">
      <c r="A73" s="18" t="s">
        <v>606</v>
      </c>
      <c r="B73" s="18" t="s">
        <v>607</v>
      </c>
      <c r="C73" s="18" t="s">
        <v>470</v>
      </c>
      <c r="D73" s="18" t="s">
        <v>10</v>
      </c>
      <c r="E73" s="18" t="s">
        <v>26</v>
      </c>
      <c r="F73" s="20">
        <v>14120</v>
      </c>
    </row>
    <row r="74" spans="1:6" s="7" customFormat="1" ht="26.4" x14ac:dyDescent="0.3">
      <c r="A74" s="18" t="s">
        <v>608</v>
      </c>
      <c r="B74" s="18" t="s">
        <v>609</v>
      </c>
      <c r="C74" s="18" t="s">
        <v>470</v>
      </c>
      <c r="D74" s="18" t="s">
        <v>10</v>
      </c>
      <c r="E74" s="18" t="s">
        <v>610</v>
      </c>
      <c r="F74" s="19">
        <v>397051</v>
      </c>
    </row>
    <row r="75" spans="1:6" s="7" customFormat="1" ht="13.8" x14ac:dyDescent="0.3">
      <c r="A75" s="18" t="s">
        <v>611</v>
      </c>
      <c r="B75" s="18" t="s">
        <v>612</v>
      </c>
      <c r="C75" s="18" t="s">
        <v>470</v>
      </c>
      <c r="D75" s="18" t="s">
        <v>10</v>
      </c>
      <c r="E75" s="18" t="s">
        <v>156</v>
      </c>
      <c r="F75" s="20">
        <v>349.75</v>
      </c>
    </row>
    <row r="76" spans="1:6" s="7" customFormat="1" ht="52.8" x14ac:dyDescent="0.3">
      <c r="A76" s="18" t="s">
        <v>613</v>
      </c>
      <c r="B76" s="18" t="s">
        <v>614</v>
      </c>
      <c r="C76" s="18" t="s">
        <v>470</v>
      </c>
      <c r="D76" s="18" t="s">
        <v>10</v>
      </c>
      <c r="E76" s="18" t="s">
        <v>615</v>
      </c>
      <c r="F76" s="19">
        <v>900000</v>
      </c>
    </row>
    <row r="77" spans="1:6" s="7" customFormat="1" ht="13.8" x14ac:dyDescent="0.3">
      <c r="A77" s="46" t="s">
        <v>616</v>
      </c>
      <c r="B77" s="46" t="s">
        <v>617</v>
      </c>
      <c r="C77" s="46" t="s">
        <v>470</v>
      </c>
      <c r="D77" s="18" t="s">
        <v>10</v>
      </c>
      <c r="E77" s="18" t="s">
        <v>618</v>
      </c>
      <c r="F77" s="19">
        <v>900000</v>
      </c>
    </row>
    <row r="78" spans="1:6" s="7" customFormat="1" ht="13.8" x14ac:dyDescent="0.3">
      <c r="A78" s="46"/>
      <c r="B78" s="46"/>
      <c r="C78" s="46" t="s">
        <v>470</v>
      </c>
      <c r="D78" s="18" t="s">
        <v>10</v>
      </c>
      <c r="E78" s="18" t="s">
        <v>619</v>
      </c>
      <c r="F78" s="19">
        <v>1025000</v>
      </c>
    </row>
    <row r="79" spans="1:6" s="7" customFormat="1" ht="13.8" x14ac:dyDescent="0.3">
      <c r="A79" s="46"/>
      <c r="B79" s="46"/>
      <c r="C79" s="46" t="s">
        <v>470</v>
      </c>
      <c r="D79" s="18" t="s">
        <v>10</v>
      </c>
      <c r="E79" s="18" t="s">
        <v>620</v>
      </c>
      <c r="F79" s="19">
        <v>1250000</v>
      </c>
    </row>
    <row r="80" spans="1:6" s="7" customFormat="1" ht="52.8" x14ac:dyDescent="0.3">
      <c r="A80" s="18" t="s">
        <v>621</v>
      </c>
      <c r="B80" s="18" t="s">
        <v>622</v>
      </c>
      <c r="C80" s="18" t="s">
        <v>470</v>
      </c>
      <c r="D80" s="18" t="s">
        <v>10</v>
      </c>
      <c r="E80" s="18" t="s">
        <v>623</v>
      </c>
      <c r="F80" s="19">
        <f>3599250+461147.5</f>
        <v>4060397.5</v>
      </c>
    </row>
    <row r="81" spans="1:6" s="7" customFormat="1" ht="26.4" x14ac:dyDescent="0.3">
      <c r="A81" s="18" t="s">
        <v>624</v>
      </c>
      <c r="B81" s="18" t="s">
        <v>625</v>
      </c>
      <c r="C81" s="18" t="s">
        <v>470</v>
      </c>
      <c r="D81" s="18" t="s">
        <v>10</v>
      </c>
      <c r="E81" s="18" t="s">
        <v>626</v>
      </c>
      <c r="F81" s="19">
        <v>335610</v>
      </c>
    </row>
    <row r="82" spans="1:6" s="7" customFormat="1" ht="13.8" x14ac:dyDescent="0.3">
      <c r="A82" s="46" t="s">
        <v>627</v>
      </c>
      <c r="B82" s="46" t="s">
        <v>628</v>
      </c>
      <c r="C82" s="46" t="s">
        <v>470</v>
      </c>
      <c r="D82" s="18" t="s">
        <v>10</v>
      </c>
      <c r="E82" s="18" t="s">
        <v>629</v>
      </c>
      <c r="F82" s="19">
        <v>1361198</v>
      </c>
    </row>
    <row r="83" spans="1:6" s="7" customFormat="1" ht="13.8" x14ac:dyDescent="0.3">
      <c r="A83" s="46"/>
      <c r="B83" s="46"/>
      <c r="C83" s="46" t="s">
        <v>470</v>
      </c>
      <c r="D83" s="18" t="s">
        <v>10</v>
      </c>
      <c r="E83" s="18" t="s">
        <v>630</v>
      </c>
      <c r="F83" s="19">
        <f>1758000+234000</f>
        <v>1992000</v>
      </c>
    </row>
    <row r="84" spans="1:6" s="7" customFormat="1" ht="13.8" x14ac:dyDescent="0.3">
      <c r="A84" s="46"/>
      <c r="B84" s="46"/>
      <c r="C84" s="46" t="s">
        <v>470</v>
      </c>
      <c r="D84" s="18" t="s">
        <v>10</v>
      </c>
      <c r="E84" s="18" t="s">
        <v>631</v>
      </c>
      <c r="F84" s="19">
        <v>1939080</v>
      </c>
    </row>
    <row r="85" spans="1:6" s="7" customFormat="1" ht="26.4" x14ac:dyDescent="0.3">
      <c r="A85" s="46"/>
      <c r="B85" s="46"/>
      <c r="C85" s="46" t="s">
        <v>470</v>
      </c>
      <c r="D85" s="18" t="s">
        <v>10</v>
      </c>
      <c r="E85" s="18" t="s">
        <v>632</v>
      </c>
      <c r="F85" s="19">
        <v>636800</v>
      </c>
    </row>
    <row r="86" spans="1:6" s="7" customFormat="1" ht="52.8" x14ac:dyDescent="0.3">
      <c r="A86" s="18" t="s">
        <v>633</v>
      </c>
      <c r="B86" s="18" t="s">
        <v>634</v>
      </c>
      <c r="C86" s="18" t="s">
        <v>470</v>
      </c>
      <c r="D86" s="18" t="s">
        <v>10</v>
      </c>
      <c r="E86" s="18" t="s">
        <v>635</v>
      </c>
      <c r="F86" s="20">
        <v>2892.8</v>
      </c>
    </row>
    <row r="87" spans="1:6" s="7" customFormat="1" ht="26.4" x14ac:dyDescent="0.3">
      <c r="A87" s="18" t="s">
        <v>636</v>
      </c>
      <c r="B87" s="18" t="s">
        <v>637</v>
      </c>
      <c r="C87" s="18" t="s">
        <v>470</v>
      </c>
      <c r="D87" s="18" t="s">
        <v>10</v>
      </c>
      <c r="E87" s="18" t="s">
        <v>638</v>
      </c>
      <c r="F87" s="19">
        <v>242405.34</v>
      </c>
    </row>
    <row r="88" spans="1:6" s="7" customFormat="1" ht="26.4" x14ac:dyDescent="0.3">
      <c r="A88" s="18" t="s">
        <v>639</v>
      </c>
      <c r="B88" s="18" t="s">
        <v>640</v>
      </c>
      <c r="C88" s="18" t="s">
        <v>470</v>
      </c>
      <c r="D88" s="18" t="s">
        <v>46</v>
      </c>
      <c r="E88" s="18"/>
      <c r="F88" s="21">
        <v>0</v>
      </c>
    </row>
    <row r="89" spans="1:6" s="7" customFormat="1" ht="39.6" x14ac:dyDescent="0.3">
      <c r="A89" s="18" t="s">
        <v>641</v>
      </c>
      <c r="B89" s="18" t="s">
        <v>642</v>
      </c>
      <c r="C89" s="18" t="s">
        <v>470</v>
      </c>
      <c r="D89" s="18" t="s">
        <v>10</v>
      </c>
      <c r="E89" s="18" t="s">
        <v>112</v>
      </c>
      <c r="F89" s="20">
        <v>983.1</v>
      </c>
    </row>
    <row r="90" spans="1:6" s="7" customFormat="1" ht="26.4" x14ac:dyDescent="0.3">
      <c r="A90" s="18" t="s">
        <v>643</v>
      </c>
      <c r="B90" s="18" t="s">
        <v>644</v>
      </c>
      <c r="C90" s="18" t="s">
        <v>470</v>
      </c>
      <c r="D90" s="18" t="s">
        <v>10</v>
      </c>
      <c r="E90" s="18" t="s">
        <v>645</v>
      </c>
      <c r="F90" s="19">
        <v>36612</v>
      </c>
    </row>
    <row r="91" spans="1:6" s="7" customFormat="1" ht="26.4" x14ac:dyDescent="0.3">
      <c r="A91" s="18" t="s">
        <v>646</v>
      </c>
      <c r="B91" s="18" t="s">
        <v>647</v>
      </c>
      <c r="C91" s="18" t="s">
        <v>470</v>
      </c>
      <c r="D91" s="18" t="s">
        <v>10</v>
      </c>
      <c r="E91" s="18" t="s">
        <v>648</v>
      </c>
      <c r="F91" s="19">
        <v>390000</v>
      </c>
    </row>
    <row r="92" spans="1:6" s="7" customFormat="1" ht="26.4" x14ac:dyDescent="0.3">
      <c r="A92" s="18" t="s">
        <v>649</v>
      </c>
      <c r="B92" s="18" t="s">
        <v>650</v>
      </c>
      <c r="C92" s="18" t="s">
        <v>470</v>
      </c>
      <c r="D92" s="18" t="s">
        <v>10</v>
      </c>
      <c r="E92" s="18" t="s">
        <v>651</v>
      </c>
      <c r="F92" s="19">
        <v>7986592</v>
      </c>
    </row>
    <row r="93" spans="1:6" s="7" customFormat="1" ht="66" x14ac:dyDescent="0.3">
      <c r="A93" s="18" t="s">
        <v>652</v>
      </c>
      <c r="B93" s="18" t="s">
        <v>653</v>
      </c>
      <c r="C93" s="18" t="s">
        <v>470</v>
      </c>
      <c r="D93" s="18" t="s">
        <v>46</v>
      </c>
      <c r="E93" s="18"/>
      <c r="F93" s="19">
        <v>0</v>
      </c>
    </row>
    <row r="94" spans="1:6" s="7" customFormat="1" ht="26.4" x14ac:dyDescent="0.3">
      <c r="A94" s="18" t="s">
        <v>654</v>
      </c>
      <c r="B94" s="18" t="s">
        <v>640</v>
      </c>
      <c r="C94" s="18" t="s">
        <v>470</v>
      </c>
      <c r="D94" s="18" t="s">
        <v>10</v>
      </c>
      <c r="E94" s="18" t="s">
        <v>655</v>
      </c>
      <c r="F94" s="19">
        <v>262800</v>
      </c>
    </row>
    <row r="95" spans="1:6" s="7" customFormat="1" ht="26.4" x14ac:dyDescent="0.3">
      <c r="A95" s="18" t="s">
        <v>656</v>
      </c>
      <c r="B95" s="18" t="s">
        <v>657</v>
      </c>
      <c r="C95" s="18" t="s">
        <v>470</v>
      </c>
      <c r="D95" s="18" t="s">
        <v>10</v>
      </c>
      <c r="E95" s="18" t="s">
        <v>408</v>
      </c>
      <c r="F95" s="19">
        <v>207661</v>
      </c>
    </row>
    <row r="96" spans="1:6" s="7" customFormat="1" ht="39.6" x14ac:dyDescent="0.3">
      <c r="A96" s="18" t="s">
        <v>658</v>
      </c>
      <c r="B96" s="18" t="s">
        <v>659</v>
      </c>
      <c r="C96" s="18" t="s">
        <v>470</v>
      </c>
      <c r="D96" s="18" t="s">
        <v>10</v>
      </c>
      <c r="E96" s="18" t="s">
        <v>660</v>
      </c>
      <c r="F96" s="19">
        <v>1158000</v>
      </c>
    </row>
    <row r="97" spans="1:6" s="7" customFormat="1" ht="26.4" x14ac:dyDescent="0.3">
      <c r="A97" s="18" t="s">
        <v>661</v>
      </c>
      <c r="B97" s="18" t="s">
        <v>662</v>
      </c>
      <c r="C97" s="18" t="s">
        <v>470</v>
      </c>
      <c r="D97" s="18" t="s">
        <v>10</v>
      </c>
      <c r="E97" s="18" t="s">
        <v>663</v>
      </c>
      <c r="F97" s="19">
        <v>126000</v>
      </c>
    </row>
    <row r="98" spans="1:6" s="7" customFormat="1" ht="39.6" x14ac:dyDescent="0.3">
      <c r="A98" s="18" t="s">
        <v>664</v>
      </c>
      <c r="B98" s="18" t="s">
        <v>665</v>
      </c>
      <c r="C98" s="18" t="s">
        <v>470</v>
      </c>
      <c r="D98" s="18" t="s">
        <v>10</v>
      </c>
      <c r="E98" s="18" t="s">
        <v>666</v>
      </c>
      <c r="F98" s="19">
        <v>1795197.1</v>
      </c>
    </row>
    <row r="99" spans="1:6" s="7" customFormat="1" ht="13.8" x14ac:dyDescent="0.3">
      <c r="A99" s="46" t="s">
        <v>667</v>
      </c>
      <c r="B99" s="46" t="s">
        <v>668</v>
      </c>
      <c r="C99" s="46" t="s">
        <v>470</v>
      </c>
      <c r="D99" s="46" t="s">
        <v>10</v>
      </c>
      <c r="E99" s="18" t="s">
        <v>663</v>
      </c>
      <c r="F99" s="20">
        <v>3750</v>
      </c>
    </row>
    <row r="100" spans="1:6" s="7" customFormat="1" ht="26.4" x14ac:dyDescent="0.3">
      <c r="A100" s="46"/>
      <c r="B100" s="46"/>
      <c r="C100" s="46" t="s">
        <v>470</v>
      </c>
      <c r="D100" s="46"/>
      <c r="E100" s="18" t="s">
        <v>669</v>
      </c>
      <c r="F100" s="19">
        <v>668734</v>
      </c>
    </row>
    <row r="101" spans="1:6" s="7" customFormat="1" ht="13.8" x14ac:dyDescent="0.3">
      <c r="A101" s="46"/>
      <c r="B101" s="46"/>
      <c r="C101" s="46" t="s">
        <v>470</v>
      </c>
      <c r="D101" s="46"/>
      <c r="E101" s="18" t="s">
        <v>670</v>
      </c>
      <c r="F101" s="19">
        <v>4564863</v>
      </c>
    </row>
    <row r="102" spans="1:6" s="7" customFormat="1" ht="39.6" x14ac:dyDescent="0.3">
      <c r="A102" s="18" t="s">
        <v>671</v>
      </c>
      <c r="B102" s="18" t="s">
        <v>672</v>
      </c>
      <c r="C102" s="18" t="s">
        <v>470</v>
      </c>
      <c r="D102" s="18" t="s">
        <v>10</v>
      </c>
      <c r="E102" s="18" t="s">
        <v>673</v>
      </c>
      <c r="F102" s="19">
        <v>876654</v>
      </c>
    </row>
    <row r="103" spans="1:6" s="7" customFormat="1" ht="26.4" x14ac:dyDescent="0.3">
      <c r="A103" s="18" t="s">
        <v>674</v>
      </c>
      <c r="B103" s="18" t="s">
        <v>675</v>
      </c>
      <c r="C103" s="18" t="s">
        <v>470</v>
      </c>
      <c r="D103" s="18" t="s">
        <v>10</v>
      </c>
      <c r="E103" s="18" t="s">
        <v>676</v>
      </c>
      <c r="F103" s="20">
        <v>209.95</v>
      </c>
    </row>
    <row r="104" spans="1:6" s="7" customFormat="1" ht="26.4" x14ac:dyDescent="0.3">
      <c r="A104" s="18" t="s">
        <v>677</v>
      </c>
      <c r="B104" s="18" t="s">
        <v>678</v>
      </c>
      <c r="C104" s="18" t="s">
        <v>470</v>
      </c>
      <c r="D104" s="18" t="s">
        <v>10</v>
      </c>
      <c r="E104" s="18" t="s">
        <v>119</v>
      </c>
      <c r="F104" s="19">
        <v>856000</v>
      </c>
    </row>
    <row r="105" spans="1:6" s="7" customFormat="1" ht="26.4" x14ac:dyDescent="0.3">
      <c r="A105" s="46" t="s">
        <v>679</v>
      </c>
      <c r="B105" s="46" t="s">
        <v>680</v>
      </c>
      <c r="C105" s="46" t="s">
        <v>470</v>
      </c>
      <c r="D105" s="18" t="s">
        <v>10</v>
      </c>
      <c r="E105" s="18" t="s">
        <v>411</v>
      </c>
      <c r="F105" s="20">
        <v>53.92</v>
      </c>
    </row>
    <row r="106" spans="1:6" s="7" customFormat="1" ht="13.8" x14ac:dyDescent="0.3">
      <c r="A106" s="46"/>
      <c r="B106" s="46"/>
      <c r="C106" s="46" t="s">
        <v>470</v>
      </c>
      <c r="D106" s="18" t="s">
        <v>10</v>
      </c>
      <c r="E106" s="18" t="s">
        <v>681</v>
      </c>
      <c r="F106" s="19">
        <v>394098.8</v>
      </c>
    </row>
    <row r="107" spans="1:6" s="7" customFormat="1" ht="13.8" x14ac:dyDescent="0.3">
      <c r="A107" s="46"/>
      <c r="B107" s="46"/>
      <c r="C107" s="46" t="s">
        <v>470</v>
      </c>
      <c r="D107" s="18" t="s">
        <v>10</v>
      </c>
      <c r="E107" s="18" t="s">
        <v>682</v>
      </c>
      <c r="F107" s="20">
        <v>912.92</v>
      </c>
    </row>
    <row r="108" spans="1:6" s="7" customFormat="1" ht="13.8" x14ac:dyDescent="0.3">
      <c r="A108" s="18" t="s">
        <v>683</v>
      </c>
      <c r="B108" s="31" t="s">
        <v>684</v>
      </c>
      <c r="C108" s="31" t="s">
        <v>470</v>
      </c>
      <c r="D108" s="18" t="s">
        <v>10</v>
      </c>
      <c r="E108" s="18" t="s">
        <v>685</v>
      </c>
      <c r="F108" s="19">
        <v>2002812</v>
      </c>
    </row>
    <row r="109" spans="1:6" s="7" customFormat="1" ht="52.8" x14ac:dyDescent="0.3">
      <c r="A109" s="18" t="s">
        <v>686</v>
      </c>
      <c r="B109" s="18" t="s">
        <v>687</v>
      </c>
      <c r="C109" s="18" t="s">
        <v>470</v>
      </c>
      <c r="D109" s="18" t="s">
        <v>10</v>
      </c>
      <c r="E109" s="18" t="s">
        <v>688</v>
      </c>
      <c r="F109" s="19">
        <v>3548000</v>
      </c>
    </row>
    <row r="110" spans="1:6" s="7" customFormat="1" ht="39.6" x14ac:dyDescent="0.3">
      <c r="A110" s="18" t="s">
        <v>689</v>
      </c>
      <c r="B110" s="18" t="s">
        <v>690</v>
      </c>
      <c r="C110" s="18" t="s">
        <v>470</v>
      </c>
      <c r="D110" s="18" t="s">
        <v>10</v>
      </c>
      <c r="E110" s="18" t="s">
        <v>691</v>
      </c>
      <c r="F110" s="20">
        <v>1130</v>
      </c>
    </row>
    <row r="111" spans="1:6" s="7" customFormat="1" ht="39.6" x14ac:dyDescent="0.3">
      <c r="A111" s="18" t="s">
        <v>692</v>
      </c>
      <c r="B111" s="18" t="s">
        <v>693</v>
      </c>
      <c r="C111" s="18" t="s">
        <v>470</v>
      </c>
      <c r="D111" s="18" t="s">
        <v>10</v>
      </c>
      <c r="E111" s="18" t="s">
        <v>26</v>
      </c>
      <c r="F111" s="20">
        <v>15574</v>
      </c>
    </row>
    <row r="112" spans="1:6" s="7" customFormat="1" ht="13.8" x14ac:dyDescent="0.3">
      <c r="A112" s="46" t="s">
        <v>694</v>
      </c>
      <c r="B112" s="46" t="s">
        <v>695</v>
      </c>
      <c r="C112" s="46" t="s">
        <v>470</v>
      </c>
      <c r="D112" s="18" t="s">
        <v>10</v>
      </c>
      <c r="E112" s="18" t="s">
        <v>696</v>
      </c>
      <c r="F112" s="19">
        <v>1282495</v>
      </c>
    </row>
    <row r="113" spans="1:6" s="7" customFormat="1" ht="13.8" x14ac:dyDescent="0.3">
      <c r="A113" s="46"/>
      <c r="B113" s="46"/>
      <c r="C113" s="46" t="s">
        <v>470</v>
      </c>
      <c r="D113" s="18" t="s">
        <v>10</v>
      </c>
      <c r="E113" s="18" t="s">
        <v>697</v>
      </c>
      <c r="F113" s="19">
        <v>3420000</v>
      </c>
    </row>
    <row r="114" spans="1:6" s="7" customFormat="1" ht="39.6" x14ac:dyDescent="0.3">
      <c r="A114" s="46" t="s">
        <v>698</v>
      </c>
      <c r="B114" s="46" t="s">
        <v>699</v>
      </c>
      <c r="C114" s="46" t="s">
        <v>470</v>
      </c>
      <c r="D114" s="18" t="s">
        <v>10</v>
      </c>
      <c r="E114" s="18" t="s">
        <v>700</v>
      </c>
      <c r="F114" s="19">
        <v>238900</v>
      </c>
    </row>
    <row r="115" spans="1:6" s="7" customFormat="1" ht="13.8" x14ac:dyDescent="0.3">
      <c r="A115" s="46"/>
      <c r="B115" s="46"/>
      <c r="C115" s="46" t="s">
        <v>470</v>
      </c>
      <c r="D115" s="18" t="s">
        <v>10</v>
      </c>
      <c r="E115" s="18" t="s">
        <v>701</v>
      </c>
      <c r="F115" s="19">
        <v>100344</v>
      </c>
    </row>
    <row r="116" spans="1:6" s="7" customFormat="1" ht="13.8" x14ac:dyDescent="0.3">
      <c r="A116" s="46"/>
      <c r="B116" s="46"/>
      <c r="C116" s="46" t="s">
        <v>470</v>
      </c>
      <c r="D116" s="18" t="s">
        <v>10</v>
      </c>
      <c r="E116" s="18" t="s">
        <v>702</v>
      </c>
      <c r="F116" s="19">
        <v>45200</v>
      </c>
    </row>
    <row r="117" spans="1:6" s="7" customFormat="1" ht="26.4" x14ac:dyDescent="0.3">
      <c r="A117" s="46"/>
      <c r="B117" s="46"/>
      <c r="C117" s="46" t="s">
        <v>470</v>
      </c>
      <c r="D117" s="18" t="s">
        <v>10</v>
      </c>
      <c r="E117" s="18" t="s">
        <v>703</v>
      </c>
      <c r="F117" s="19">
        <v>562200</v>
      </c>
    </row>
    <row r="118" spans="1:6" s="7" customFormat="1" ht="26.4" x14ac:dyDescent="0.3">
      <c r="A118" s="46"/>
      <c r="B118" s="46"/>
      <c r="C118" s="46" t="s">
        <v>470</v>
      </c>
      <c r="D118" s="18" t="s">
        <v>10</v>
      </c>
      <c r="E118" s="18" t="s">
        <v>704</v>
      </c>
      <c r="F118" s="19">
        <v>168700</v>
      </c>
    </row>
    <row r="119" spans="1:6" s="7" customFormat="1" ht="66" x14ac:dyDescent="0.3">
      <c r="A119" s="18" t="s">
        <v>705</v>
      </c>
      <c r="B119" s="18" t="s">
        <v>706</v>
      </c>
      <c r="C119" s="18" t="s">
        <v>470</v>
      </c>
      <c r="D119" s="18" t="s">
        <v>10</v>
      </c>
      <c r="E119" s="18" t="s">
        <v>707</v>
      </c>
      <c r="F119" s="20">
        <v>2576.4</v>
      </c>
    </row>
    <row r="120" spans="1:6" s="7" customFormat="1" ht="13.8" x14ac:dyDescent="0.3">
      <c r="A120" s="18" t="s">
        <v>708</v>
      </c>
      <c r="B120" s="31" t="s">
        <v>709</v>
      </c>
      <c r="C120" s="31" t="s">
        <v>470</v>
      </c>
      <c r="D120" s="18" t="s">
        <v>10</v>
      </c>
      <c r="E120" s="18" t="s">
        <v>710</v>
      </c>
      <c r="F120" s="19">
        <v>254250</v>
      </c>
    </row>
    <row r="121" spans="1:6" s="7" customFormat="1" ht="52.8" x14ac:dyDescent="0.3">
      <c r="A121" s="18" t="s">
        <v>711</v>
      </c>
      <c r="B121" s="18" t="s">
        <v>712</v>
      </c>
      <c r="C121" s="18" t="s">
        <v>470</v>
      </c>
      <c r="D121" s="18" t="s">
        <v>10</v>
      </c>
      <c r="E121" s="18" t="s">
        <v>713</v>
      </c>
      <c r="F121" s="20">
        <v>339</v>
      </c>
    </row>
    <row r="122" spans="1:6" s="7" customFormat="1" ht="26.4" x14ac:dyDescent="0.3">
      <c r="A122" s="18" t="s">
        <v>714</v>
      </c>
      <c r="B122" s="18" t="s">
        <v>715</v>
      </c>
      <c r="C122" s="18" t="s">
        <v>470</v>
      </c>
      <c r="D122" s="18" t="s">
        <v>10</v>
      </c>
      <c r="E122" s="18" t="s">
        <v>716</v>
      </c>
      <c r="F122" s="19">
        <v>457424</v>
      </c>
    </row>
    <row r="123" spans="1:6" s="7" customFormat="1" ht="13.8" x14ac:dyDescent="0.3">
      <c r="A123" s="18" t="s">
        <v>717</v>
      </c>
      <c r="B123" s="18" t="s">
        <v>718</v>
      </c>
      <c r="C123" s="18" t="s">
        <v>470</v>
      </c>
      <c r="D123" s="18" t="s">
        <v>10</v>
      </c>
      <c r="E123" s="18" t="s">
        <v>681</v>
      </c>
      <c r="F123" s="20">
        <f>168.42*3</f>
        <v>505.26</v>
      </c>
    </row>
    <row r="124" spans="1:6" s="7" customFormat="1" ht="26.4" x14ac:dyDescent="0.3">
      <c r="A124" s="46" t="s">
        <v>719</v>
      </c>
      <c r="B124" s="47" t="s">
        <v>720</v>
      </c>
      <c r="C124" s="47" t="s">
        <v>470</v>
      </c>
      <c r="D124" s="18" t="s">
        <v>10</v>
      </c>
      <c r="E124" s="18" t="s">
        <v>721</v>
      </c>
      <c r="F124" s="20">
        <v>20622.5</v>
      </c>
    </row>
    <row r="125" spans="1:6" s="7" customFormat="1" ht="26.4" x14ac:dyDescent="0.3">
      <c r="A125" s="46"/>
      <c r="B125" s="47"/>
      <c r="C125" s="47" t="s">
        <v>470</v>
      </c>
      <c r="D125" s="18" t="s">
        <v>10</v>
      </c>
      <c r="E125" s="18" t="s">
        <v>722</v>
      </c>
      <c r="F125" s="20">
        <v>720</v>
      </c>
    </row>
    <row r="126" spans="1:6" s="7" customFormat="1" ht="26.4" x14ac:dyDescent="0.3">
      <c r="A126" s="18" t="s">
        <v>723</v>
      </c>
      <c r="B126" s="18" t="s">
        <v>25</v>
      </c>
      <c r="C126" s="18" t="s">
        <v>470</v>
      </c>
      <c r="D126" s="18" t="s">
        <v>10</v>
      </c>
      <c r="E126" s="18" t="s">
        <v>26</v>
      </c>
      <c r="F126" s="20">
        <v>15947.5</v>
      </c>
    </row>
    <row r="127" spans="1:6" s="7" customFormat="1" ht="26.4" x14ac:dyDescent="0.3">
      <c r="A127" s="18" t="s">
        <v>724</v>
      </c>
      <c r="B127" s="18" t="s">
        <v>725</v>
      </c>
      <c r="C127" s="18" t="s">
        <v>470</v>
      </c>
      <c r="D127" s="18" t="s">
        <v>10</v>
      </c>
      <c r="E127" s="18" t="s">
        <v>82</v>
      </c>
      <c r="F127" s="20">
        <v>528.84</v>
      </c>
    </row>
    <row r="128" spans="1:6" s="7" customFormat="1" ht="52.8" x14ac:dyDescent="0.3">
      <c r="A128" s="18" t="s">
        <v>726</v>
      </c>
      <c r="B128" s="18" t="s">
        <v>727</v>
      </c>
      <c r="C128" s="18" t="s">
        <v>470</v>
      </c>
      <c r="D128" s="18" t="s">
        <v>728</v>
      </c>
      <c r="E128" s="18"/>
      <c r="F128" s="21">
        <v>0</v>
      </c>
    </row>
    <row r="129" spans="1:6" s="7" customFormat="1" ht="26.4" x14ac:dyDescent="0.3">
      <c r="A129" s="18" t="s">
        <v>729</v>
      </c>
      <c r="B129" s="18" t="s">
        <v>730</v>
      </c>
      <c r="C129" s="18" t="s">
        <v>470</v>
      </c>
      <c r="D129" s="18" t="s">
        <v>10</v>
      </c>
      <c r="E129" s="18" t="s">
        <v>731</v>
      </c>
      <c r="F129" s="19">
        <v>7432926.1900000004</v>
      </c>
    </row>
    <row r="130" spans="1:6" s="7" customFormat="1" ht="13.8" x14ac:dyDescent="0.3">
      <c r="A130" s="18" t="s">
        <v>732</v>
      </c>
      <c r="B130" s="18" t="s">
        <v>733</v>
      </c>
      <c r="C130" s="18" t="s">
        <v>470</v>
      </c>
      <c r="D130" s="18" t="s">
        <v>10</v>
      </c>
      <c r="E130" s="18" t="s">
        <v>734</v>
      </c>
      <c r="F130" s="19">
        <v>385000</v>
      </c>
    </row>
    <row r="131" spans="1:6" s="7" customFormat="1" ht="39.6" x14ac:dyDescent="0.3">
      <c r="A131" s="18" t="s">
        <v>735</v>
      </c>
      <c r="B131" s="18" t="s">
        <v>736</v>
      </c>
      <c r="C131" s="18" t="s">
        <v>470</v>
      </c>
      <c r="D131" s="18" t="s">
        <v>10</v>
      </c>
      <c r="E131" s="18" t="s">
        <v>737</v>
      </c>
      <c r="F131" s="20">
        <v>118.4</v>
      </c>
    </row>
    <row r="132" spans="1:6" s="7" customFormat="1" ht="26.4" x14ac:dyDescent="0.3">
      <c r="A132" s="18" t="s">
        <v>738</v>
      </c>
      <c r="B132" s="18" t="s">
        <v>739</v>
      </c>
      <c r="C132" s="18" t="s">
        <v>470</v>
      </c>
      <c r="D132" s="18" t="s">
        <v>10</v>
      </c>
      <c r="E132" s="18" t="s">
        <v>740</v>
      </c>
      <c r="F132" s="19">
        <v>77936.100000000006</v>
      </c>
    </row>
    <row r="133" spans="1:6" s="7" customFormat="1" ht="39.6" x14ac:dyDescent="0.3">
      <c r="A133" s="18" t="s">
        <v>741</v>
      </c>
      <c r="B133" s="18" t="s">
        <v>742</v>
      </c>
      <c r="C133" s="18" t="s">
        <v>470</v>
      </c>
      <c r="D133" s="18" t="s">
        <v>10</v>
      </c>
      <c r="E133" s="18" t="s">
        <v>619</v>
      </c>
      <c r="F133" s="19">
        <v>900000</v>
      </c>
    </row>
    <row r="134" spans="1:6" s="7" customFormat="1" ht="52.8" x14ac:dyDescent="0.3">
      <c r="A134" s="18" t="s">
        <v>743</v>
      </c>
      <c r="B134" s="18" t="s">
        <v>744</v>
      </c>
      <c r="C134" s="18" t="s">
        <v>470</v>
      </c>
      <c r="D134" s="18" t="s">
        <v>10</v>
      </c>
      <c r="E134" s="18" t="s">
        <v>745</v>
      </c>
      <c r="F134" s="20">
        <v>4121.25</v>
      </c>
    </row>
    <row r="135" spans="1:6" s="7" customFormat="1" ht="26.4" x14ac:dyDescent="0.3">
      <c r="A135" s="47" t="s">
        <v>746</v>
      </c>
      <c r="B135" s="46" t="s">
        <v>747</v>
      </c>
      <c r="C135" s="46" t="s">
        <v>470</v>
      </c>
      <c r="D135" s="18" t="s">
        <v>10</v>
      </c>
      <c r="E135" s="18" t="s">
        <v>748</v>
      </c>
      <c r="F135" s="19">
        <v>66670</v>
      </c>
    </row>
    <row r="136" spans="1:6" s="7" customFormat="1" ht="13.8" x14ac:dyDescent="0.3">
      <c r="A136" s="47"/>
      <c r="B136" s="46"/>
      <c r="C136" s="46" t="s">
        <v>470</v>
      </c>
      <c r="D136" s="18" t="s">
        <v>10</v>
      </c>
      <c r="E136" s="18" t="s">
        <v>749</v>
      </c>
      <c r="F136" s="19">
        <v>1414195</v>
      </c>
    </row>
    <row r="137" spans="1:6" s="7" customFormat="1" ht="26.4" x14ac:dyDescent="0.3">
      <c r="A137" s="18" t="s">
        <v>750</v>
      </c>
      <c r="B137" s="18" t="s">
        <v>751</v>
      </c>
      <c r="C137" s="18" t="s">
        <v>470</v>
      </c>
      <c r="D137" s="18" t="s">
        <v>10</v>
      </c>
      <c r="E137" s="18" t="s">
        <v>752</v>
      </c>
      <c r="F137" s="19">
        <v>177240.5</v>
      </c>
    </row>
    <row r="138" spans="1:6" s="7" customFormat="1" ht="105.6" x14ac:dyDescent="0.3">
      <c r="A138" s="18" t="s">
        <v>753</v>
      </c>
      <c r="B138" s="18" t="s">
        <v>754</v>
      </c>
      <c r="C138" s="18" t="s">
        <v>470</v>
      </c>
      <c r="D138" s="18" t="s">
        <v>35</v>
      </c>
      <c r="E138" s="18"/>
      <c r="F138" s="19">
        <v>0</v>
      </c>
    </row>
    <row r="139" spans="1:6" s="7" customFormat="1" ht="26.4" x14ac:dyDescent="0.3">
      <c r="A139" s="18" t="s">
        <v>755</v>
      </c>
      <c r="B139" s="18" t="s">
        <v>756</v>
      </c>
      <c r="C139" s="18" t="s">
        <v>470</v>
      </c>
      <c r="D139" s="18" t="s">
        <v>758</v>
      </c>
      <c r="E139" s="18" t="s">
        <v>757</v>
      </c>
      <c r="F139" s="19">
        <v>232994.7</v>
      </c>
    </row>
    <row r="140" spans="1:6" s="7" customFormat="1" ht="13.8" x14ac:dyDescent="0.3">
      <c r="A140" s="18" t="s">
        <v>759</v>
      </c>
      <c r="B140" s="18" t="s">
        <v>760</v>
      </c>
      <c r="C140" s="18" t="s">
        <v>470</v>
      </c>
      <c r="D140" s="18" t="s">
        <v>758</v>
      </c>
      <c r="E140" s="18" t="s">
        <v>761</v>
      </c>
      <c r="F140" s="20">
        <v>2147</v>
      </c>
    </row>
    <row r="141" spans="1:6" s="7" customFormat="1" ht="26.4" x14ac:dyDescent="0.3">
      <c r="A141" s="18" t="s">
        <v>762</v>
      </c>
      <c r="B141" s="18" t="s">
        <v>763</v>
      </c>
      <c r="C141" s="18" t="s">
        <v>470</v>
      </c>
      <c r="D141" s="18" t="s">
        <v>46</v>
      </c>
      <c r="E141" s="18"/>
      <c r="F141" s="19">
        <v>0</v>
      </c>
    </row>
    <row r="142" spans="1:6" s="7" customFormat="1" ht="26.4" x14ac:dyDescent="0.3">
      <c r="A142" s="18" t="s">
        <v>764</v>
      </c>
      <c r="B142" s="18" t="s">
        <v>765</v>
      </c>
      <c r="C142" s="18" t="s">
        <v>470</v>
      </c>
      <c r="D142" s="18" t="s">
        <v>35</v>
      </c>
      <c r="E142" s="18"/>
      <c r="F142" s="19">
        <v>0</v>
      </c>
    </row>
    <row r="143" spans="1:6" s="7" customFormat="1" ht="26.4" x14ac:dyDescent="0.3">
      <c r="A143" s="18" t="s">
        <v>766</v>
      </c>
      <c r="B143" s="18" t="s">
        <v>767</v>
      </c>
      <c r="C143" s="18" t="s">
        <v>470</v>
      </c>
      <c r="D143" s="18" t="s">
        <v>35</v>
      </c>
      <c r="E143" s="18"/>
      <c r="F143" s="19">
        <v>0</v>
      </c>
    </row>
    <row r="144" spans="1:6" s="7" customFormat="1" ht="26.4" x14ac:dyDescent="0.3">
      <c r="A144" s="18" t="s">
        <v>768</v>
      </c>
      <c r="B144" s="18" t="s">
        <v>769</v>
      </c>
      <c r="C144" s="18" t="s">
        <v>470</v>
      </c>
      <c r="D144" s="18" t="s">
        <v>10</v>
      </c>
      <c r="E144" s="18" t="s">
        <v>748</v>
      </c>
      <c r="F144" s="19">
        <v>488438</v>
      </c>
    </row>
    <row r="145" spans="1:6" s="7" customFormat="1" ht="66" x14ac:dyDescent="0.3">
      <c r="A145" s="18" t="s">
        <v>770</v>
      </c>
      <c r="B145" s="18" t="s">
        <v>771</v>
      </c>
      <c r="C145" s="18" t="s">
        <v>470</v>
      </c>
      <c r="D145" s="18" t="s">
        <v>10</v>
      </c>
      <c r="E145" s="18" t="s">
        <v>772</v>
      </c>
      <c r="F145" s="19">
        <v>2744000</v>
      </c>
    </row>
    <row r="146" spans="1:6" s="7" customFormat="1" ht="39.6" x14ac:dyDescent="0.3">
      <c r="A146" s="18" t="s">
        <v>773</v>
      </c>
      <c r="B146" s="18" t="s">
        <v>659</v>
      </c>
      <c r="C146" s="18" t="s">
        <v>470</v>
      </c>
      <c r="D146" s="18" t="s">
        <v>10</v>
      </c>
      <c r="E146" s="18" t="s">
        <v>774</v>
      </c>
      <c r="F146" s="19">
        <v>790000</v>
      </c>
    </row>
    <row r="147" spans="1:6" s="7" customFormat="1" ht="52.8" x14ac:dyDescent="0.3">
      <c r="A147" s="18" t="s">
        <v>775</v>
      </c>
      <c r="B147" s="18" t="s">
        <v>776</v>
      </c>
      <c r="C147" s="18" t="s">
        <v>470</v>
      </c>
      <c r="D147" s="18" t="s">
        <v>10</v>
      </c>
      <c r="E147" s="18" t="s">
        <v>777</v>
      </c>
      <c r="F147" s="19">
        <v>9000000</v>
      </c>
    </row>
    <row r="148" spans="1:6" s="7" customFormat="1" ht="26.4" x14ac:dyDescent="0.3">
      <c r="A148" s="18" t="s">
        <v>778</v>
      </c>
      <c r="B148" s="18" t="s">
        <v>779</v>
      </c>
      <c r="C148" s="18" t="s">
        <v>470</v>
      </c>
      <c r="D148" s="18" t="s">
        <v>10</v>
      </c>
      <c r="E148" s="18" t="s">
        <v>780</v>
      </c>
      <c r="F148" s="20">
        <v>12000.6</v>
      </c>
    </row>
    <row r="149" spans="1:6" s="7" customFormat="1" ht="52.8" x14ac:dyDescent="0.3">
      <c r="A149" s="18" t="s">
        <v>781</v>
      </c>
      <c r="B149" s="18" t="s">
        <v>782</v>
      </c>
      <c r="C149" s="18" t="s">
        <v>470</v>
      </c>
      <c r="D149" s="18" t="s">
        <v>10</v>
      </c>
      <c r="E149" s="18" t="s">
        <v>783</v>
      </c>
      <c r="F149" s="19">
        <v>8000000</v>
      </c>
    </row>
    <row r="150" spans="1:6" s="7" customFormat="1" ht="13.8" x14ac:dyDescent="0.3">
      <c r="A150" s="46" t="s">
        <v>784</v>
      </c>
      <c r="B150" s="46" t="s">
        <v>785</v>
      </c>
      <c r="C150" s="46" t="s">
        <v>470</v>
      </c>
      <c r="D150" s="18" t="s">
        <v>10</v>
      </c>
      <c r="E150" s="18" t="s">
        <v>786</v>
      </c>
      <c r="F150" s="20">
        <v>12598.6</v>
      </c>
    </row>
    <row r="151" spans="1:6" s="7" customFormat="1" ht="13.8" x14ac:dyDescent="0.3">
      <c r="A151" s="46"/>
      <c r="B151" s="46"/>
      <c r="C151" s="46" t="s">
        <v>470</v>
      </c>
      <c r="D151" s="18" t="s">
        <v>10</v>
      </c>
      <c r="E151" s="18" t="s">
        <v>787</v>
      </c>
      <c r="F151" s="20">
        <v>13444</v>
      </c>
    </row>
    <row r="152" spans="1:6" s="7" customFormat="1" ht="13.8" x14ac:dyDescent="0.3">
      <c r="A152" s="46"/>
      <c r="B152" s="46"/>
      <c r="C152" s="46" t="s">
        <v>470</v>
      </c>
      <c r="D152" s="18" t="s">
        <v>10</v>
      </c>
      <c r="E152" s="18" t="s">
        <v>788</v>
      </c>
      <c r="F152" s="20">
        <v>1902.9</v>
      </c>
    </row>
    <row r="153" spans="1:6" s="7" customFormat="1" ht="13.8" x14ac:dyDescent="0.3">
      <c r="A153" s="46"/>
      <c r="B153" s="46"/>
      <c r="C153" s="46" t="s">
        <v>470</v>
      </c>
      <c r="D153" s="18" t="s">
        <v>10</v>
      </c>
      <c r="E153" s="18" t="s">
        <v>789</v>
      </c>
      <c r="F153" s="20">
        <v>906.62</v>
      </c>
    </row>
    <row r="154" spans="1:6" s="7" customFormat="1" ht="39.6" x14ac:dyDescent="0.3">
      <c r="A154" s="18" t="s">
        <v>790</v>
      </c>
      <c r="B154" s="18" t="s">
        <v>791</v>
      </c>
      <c r="C154" s="18" t="s">
        <v>470</v>
      </c>
      <c r="D154" s="18" t="s">
        <v>10</v>
      </c>
      <c r="E154" s="18" t="s">
        <v>792</v>
      </c>
      <c r="F154" s="19">
        <v>19644600</v>
      </c>
    </row>
    <row r="155" spans="1:6" s="7" customFormat="1" ht="26.4" x14ac:dyDescent="0.3">
      <c r="A155" s="18" t="s">
        <v>793</v>
      </c>
      <c r="B155" s="18" t="s">
        <v>794</v>
      </c>
      <c r="C155" s="18" t="s">
        <v>470</v>
      </c>
      <c r="D155" s="18" t="s">
        <v>10</v>
      </c>
      <c r="E155" s="18" t="s">
        <v>795</v>
      </c>
      <c r="F155" s="19">
        <v>259000</v>
      </c>
    </row>
    <row r="156" spans="1:6" s="7" customFormat="1" ht="26.4" x14ac:dyDescent="0.3">
      <c r="A156" s="18" t="s">
        <v>796</v>
      </c>
      <c r="B156" s="18" t="s">
        <v>797</v>
      </c>
      <c r="C156" s="18" t="s">
        <v>470</v>
      </c>
      <c r="D156" s="18" t="s">
        <v>10</v>
      </c>
      <c r="E156" s="18" t="s">
        <v>230</v>
      </c>
      <c r="F156" s="19">
        <v>21795000</v>
      </c>
    </row>
    <row r="157" spans="1:6" s="7" customFormat="1" ht="13.8" x14ac:dyDescent="0.3">
      <c r="A157" s="18" t="s">
        <v>798</v>
      </c>
      <c r="B157" s="18" t="s">
        <v>799</v>
      </c>
      <c r="C157" s="18" t="s">
        <v>470</v>
      </c>
      <c r="D157" s="18" t="s">
        <v>10</v>
      </c>
      <c r="E157" s="18" t="s">
        <v>800</v>
      </c>
      <c r="F157" s="19">
        <v>436771</v>
      </c>
    </row>
    <row r="158" spans="1:6" s="7" customFormat="1" ht="26.4" x14ac:dyDescent="0.3">
      <c r="A158" s="18" t="s">
        <v>801</v>
      </c>
      <c r="B158" s="18" t="s">
        <v>802</v>
      </c>
      <c r="C158" s="18" t="s">
        <v>470</v>
      </c>
      <c r="D158" s="18" t="s">
        <v>35</v>
      </c>
      <c r="E158" s="18"/>
      <c r="F158" s="19">
        <v>0</v>
      </c>
    </row>
    <row r="159" spans="1:6" s="7" customFormat="1" ht="13.8" x14ac:dyDescent="0.3">
      <c r="A159" s="18" t="s">
        <v>803</v>
      </c>
      <c r="B159" s="18" t="s">
        <v>804</v>
      </c>
      <c r="C159" s="18" t="s">
        <v>470</v>
      </c>
      <c r="D159" s="18" t="s">
        <v>10</v>
      </c>
      <c r="E159" s="18" t="s">
        <v>805</v>
      </c>
      <c r="F159" s="19">
        <v>92660</v>
      </c>
    </row>
    <row r="160" spans="1:6" s="7" customFormat="1" ht="52.8" x14ac:dyDescent="0.3">
      <c r="A160" s="18" t="s">
        <v>806</v>
      </c>
      <c r="B160" s="18" t="s">
        <v>807</v>
      </c>
      <c r="C160" s="18" t="s">
        <v>470</v>
      </c>
      <c r="D160" s="18" t="s">
        <v>10</v>
      </c>
      <c r="E160" s="18" t="s">
        <v>808</v>
      </c>
      <c r="F160" s="19">
        <v>1000000</v>
      </c>
    </row>
    <row r="161" spans="1:6" s="7" customFormat="1" ht="26.4" x14ac:dyDescent="0.3">
      <c r="A161" s="18" t="s">
        <v>809</v>
      </c>
      <c r="B161" s="18" t="s">
        <v>802</v>
      </c>
      <c r="C161" s="18" t="s">
        <v>470</v>
      </c>
      <c r="D161" s="18" t="s">
        <v>10</v>
      </c>
      <c r="E161" s="18" t="s">
        <v>810</v>
      </c>
      <c r="F161" s="20">
        <v>1732.5</v>
      </c>
    </row>
    <row r="162" spans="1:6" s="7" customFormat="1" ht="66" x14ac:dyDescent="0.3">
      <c r="A162" s="18" t="s">
        <v>811</v>
      </c>
      <c r="B162" s="18" t="s">
        <v>812</v>
      </c>
      <c r="C162" s="18" t="s">
        <v>470</v>
      </c>
      <c r="D162" s="18" t="s">
        <v>10</v>
      </c>
      <c r="E162" s="18" t="s">
        <v>813</v>
      </c>
      <c r="F162" s="19">
        <v>10093739.25</v>
      </c>
    </row>
    <row r="163" spans="1:6" s="7" customFormat="1" ht="52.8" x14ac:dyDescent="0.3">
      <c r="A163" s="18" t="s">
        <v>814</v>
      </c>
      <c r="B163" s="18" t="s">
        <v>815</v>
      </c>
      <c r="C163" s="18" t="s">
        <v>470</v>
      </c>
      <c r="D163" s="18" t="s">
        <v>10</v>
      </c>
      <c r="E163" s="18" t="s">
        <v>816</v>
      </c>
      <c r="F163" s="19">
        <v>300000</v>
      </c>
    </row>
    <row r="164" spans="1:6" s="7" customFormat="1" ht="92.4" x14ac:dyDescent="0.3">
      <c r="A164" s="18" t="s">
        <v>817</v>
      </c>
      <c r="B164" s="18" t="s">
        <v>818</v>
      </c>
      <c r="C164" s="18" t="s">
        <v>470</v>
      </c>
      <c r="D164" s="18" t="s">
        <v>10</v>
      </c>
      <c r="E164" s="18" t="s">
        <v>819</v>
      </c>
      <c r="F164" s="19">
        <v>22347617.25</v>
      </c>
    </row>
    <row r="165" spans="1:6" s="7" customFormat="1" ht="26.4" x14ac:dyDescent="0.3">
      <c r="A165" s="46" t="s">
        <v>820</v>
      </c>
      <c r="B165" s="46" t="s">
        <v>217</v>
      </c>
      <c r="C165" s="46" t="s">
        <v>470</v>
      </c>
      <c r="D165" s="18" t="s">
        <v>10</v>
      </c>
      <c r="E165" s="18" t="s">
        <v>821</v>
      </c>
      <c r="F165" s="19">
        <v>115499.56</v>
      </c>
    </row>
    <row r="166" spans="1:6" s="7" customFormat="1" ht="13.8" x14ac:dyDescent="0.3">
      <c r="A166" s="46"/>
      <c r="B166" s="46"/>
      <c r="C166" s="46" t="s">
        <v>470</v>
      </c>
      <c r="D166" s="18" t="s">
        <v>10</v>
      </c>
      <c r="E166" s="18" t="s">
        <v>822</v>
      </c>
      <c r="F166" s="19">
        <v>71480</v>
      </c>
    </row>
    <row r="167" spans="1:6" s="7" customFormat="1" ht="13.8" x14ac:dyDescent="0.3">
      <c r="A167" s="46"/>
      <c r="B167" s="46"/>
      <c r="C167" s="46" t="s">
        <v>470</v>
      </c>
      <c r="D167" s="18" t="s">
        <v>10</v>
      </c>
      <c r="E167" s="18" t="s">
        <v>135</v>
      </c>
      <c r="F167" s="19">
        <v>49082</v>
      </c>
    </row>
    <row r="168" spans="1:6" s="7" customFormat="1" ht="26.4" x14ac:dyDescent="0.3">
      <c r="A168" s="18" t="s">
        <v>823</v>
      </c>
      <c r="B168" s="18" t="s">
        <v>824</v>
      </c>
      <c r="C168" s="18" t="s">
        <v>470</v>
      </c>
      <c r="D168" s="18" t="s">
        <v>10</v>
      </c>
      <c r="E168" s="18" t="s">
        <v>825</v>
      </c>
      <c r="F168" s="19">
        <v>9492000</v>
      </c>
    </row>
    <row r="169" spans="1:6" s="7" customFormat="1" ht="13.8" x14ac:dyDescent="0.3">
      <c r="A169" s="18" t="s">
        <v>826</v>
      </c>
      <c r="B169" s="18" t="s">
        <v>827</v>
      </c>
      <c r="C169" s="18" t="s">
        <v>470</v>
      </c>
      <c r="D169" s="18" t="s">
        <v>10</v>
      </c>
      <c r="E169" s="18" t="s">
        <v>828</v>
      </c>
      <c r="F169" s="19">
        <v>145182.39999999999</v>
      </c>
    </row>
    <row r="170" spans="1:6" s="7" customFormat="1" ht="13.8" x14ac:dyDescent="0.3">
      <c r="A170" s="18" t="s">
        <v>829</v>
      </c>
      <c r="B170" s="18" t="s">
        <v>830</v>
      </c>
      <c r="C170" s="18" t="s">
        <v>470</v>
      </c>
      <c r="D170" s="18" t="s">
        <v>46</v>
      </c>
      <c r="E170" s="18"/>
      <c r="F170" s="19">
        <v>0</v>
      </c>
    </row>
    <row r="171" spans="1:6" s="7" customFormat="1" ht="66" x14ac:dyDescent="0.3">
      <c r="A171" s="18" t="s">
        <v>831</v>
      </c>
      <c r="B171" s="18" t="s">
        <v>832</v>
      </c>
      <c r="C171" s="18" t="s">
        <v>470</v>
      </c>
      <c r="D171" s="18" t="s">
        <v>10</v>
      </c>
      <c r="E171" s="18" t="s">
        <v>833</v>
      </c>
      <c r="F171" s="19">
        <v>1800000</v>
      </c>
    </row>
    <row r="172" spans="1:6" s="7" customFormat="1" ht="13.8" x14ac:dyDescent="0.3">
      <c r="A172" s="18" t="s">
        <v>834</v>
      </c>
      <c r="B172" s="18" t="s">
        <v>830</v>
      </c>
      <c r="C172" s="18" t="s">
        <v>470</v>
      </c>
      <c r="D172" s="18" t="s">
        <v>46</v>
      </c>
      <c r="E172" s="18"/>
      <c r="F172" s="19">
        <v>0</v>
      </c>
    </row>
    <row r="173" spans="1:6" s="7" customFormat="1" ht="13.8" x14ac:dyDescent="0.3">
      <c r="A173" s="18" t="s">
        <v>835</v>
      </c>
      <c r="B173" s="18" t="s">
        <v>830</v>
      </c>
      <c r="C173" s="18" t="s">
        <v>470</v>
      </c>
      <c r="D173" s="18" t="s">
        <v>10</v>
      </c>
      <c r="E173" s="18" t="s">
        <v>696</v>
      </c>
      <c r="F173" s="19">
        <v>374917.05</v>
      </c>
    </row>
    <row r="174" spans="1:6" s="7" customFormat="1" ht="26.4" x14ac:dyDescent="0.3">
      <c r="A174" s="18" t="s">
        <v>836</v>
      </c>
      <c r="B174" s="18" t="s">
        <v>837</v>
      </c>
      <c r="C174" s="18" t="s">
        <v>470</v>
      </c>
      <c r="D174" s="18" t="s">
        <v>10</v>
      </c>
      <c r="E174" s="18" t="s">
        <v>786</v>
      </c>
      <c r="F174" s="20">
        <v>18570.23</v>
      </c>
    </row>
    <row r="175" spans="1:6" s="7" customFormat="1" ht="52.8" x14ac:dyDescent="0.3">
      <c r="A175" s="18" t="s">
        <v>838</v>
      </c>
      <c r="B175" s="18" t="s">
        <v>839</v>
      </c>
      <c r="C175" s="18" t="s">
        <v>470</v>
      </c>
      <c r="D175" s="18" t="s">
        <v>46</v>
      </c>
      <c r="E175" s="18"/>
      <c r="F175" s="19">
        <v>0</v>
      </c>
    </row>
    <row r="176" spans="1:6" s="7" customFormat="1" ht="13.8" x14ac:dyDescent="0.3">
      <c r="A176" s="46" t="s">
        <v>840</v>
      </c>
      <c r="B176" s="46" t="s">
        <v>841</v>
      </c>
      <c r="C176" s="46" t="s">
        <v>470</v>
      </c>
      <c r="D176" s="18" t="s">
        <v>758</v>
      </c>
      <c r="E176" s="18" t="s">
        <v>842</v>
      </c>
      <c r="F176" s="19">
        <f>1995+1940+6260+3600+7500+1295</f>
        <v>22590</v>
      </c>
    </row>
    <row r="177" spans="1:6" s="7" customFormat="1" ht="13.8" x14ac:dyDescent="0.3">
      <c r="A177" s="46"/>
      <c r="B177" s="46"/>
      <c r="C177" s="46" t="s">
        <v>470</v>
      </c>
      <c r="D177" s="18" t="s">
        <v>10</v>
      </c>
      <c r="E177" s="18" t="s">
        <v>843</v>
      </c>
      <c r="F177" s="19">
        <v>3098000</v>
      </c>
    </row>
    <row r="178" spans="1:6" s="7" customFormat="1" ht="13.8" x14ac:dyDescent="0.3">
      <c r="A178" s="46"/>
      <c r="B178" s="46"/>
      <c r="C178" s="46" t="s">
        <v>470</v>
      </c>
      <c r="D178" s="18" t="s">
        <v>10</v>
      </c>
      <c r="E178" s="18" t="s">
        <v>15</v>
      </c>
      <c r="F178" s="19">
        <v>3607000</v>
      </c>
    </row>
    <row r="179" spans="1:6" s="7" customFormat="1" ht="13.8" x14ac:dyDescent="0.3">
      <c r="A179" s="46" t="s">
        <v>844</v>
      </c>
      <c r="B179" s="46" t="s">
        <v>845</v>
      </c>
      <c r="C179" s="46" t="s">
        <v>470</v>
      </c>
      <c r="D179" s="18" t="s">
        <v>10</v>
      </c>
      <c r="E179" s="32" t="s">
        <v>846</v>
      </c>
      <c r="F179" s="22">
        <v>36001001</v>
      </c>
    </row>
    <row r="180" spans="1:6" s="7" customFormat="1" ht="13.8" x14ac:dyDescent="0.3">
      <c r="A180" s="46"/>
      <c r="B180" s="46"/>
      <c r="C180" s="46" t="s">
        <v>470</v>
      </c>
      <c r="D180" s="18" t="s">
        <v>10</v>
      </c>
      <c r="E180" s="32" t="s">
        <v>847</v>
      </c>
      <c r="F180" s="22">
        <v>18101000</v>
      </c>
    </row>
    <row r="181" spans="1:6" s="7" customFormat="1" ht="13.8" x14ac:dyDescent="0.3">
      <c r="A181" s="46"/>
      <c r="B181" s="46"/>
      <c r="C181" s="46" t="s">
        <v>470</v>
      </c>
      <c r="D181" s="18" t="s">
        <v>10</v>
      </c>
      <c r="E181" s="32" t="s">
        <v>848</v>
      </c>
      <c r="F181" s="22">
        <v>16599999</v>
      </c>
    </row>
    <row r="182" spans="1:6" s="7" customFormat="1" ht="13.8" x14ac:dyDescent="0.3">
      <c r="A182" s="46"/>
      <c r="B182" s="46"/>
      <c r="C182" s="46" t="s">
        <v>470</v>
      </c>
      <c r="D182" s="18" t="s">
        <v>10</v>
      </c>
      <c r="E182" s="32" t="s">
        <v>849</v>
      </c>
      <c r="F182" s="22">
        <v>8100000</v>
      </c>
    </row>
    <row r="183" spans="1:6" s="7" customFormat="1" ht="13.8" x14ac:dyDescent="0.3">
      <c r="A183" s="18" t="s">
        <v>850</v>
      </c>
      <c r="B183" s="18" t="s">
        <v>845</v>
      </c>
      <c r="C183" s="18" t="s">
        <v>470</v>
      </c>
      <c r="D183" s="18" t="s">
        <v>10</v>
      </c>
      <c r="E183" s="18" t="s">
        <v>846</v>
      </c>
      <c r="F183" s="22">
        <v>16500001</v>
      </c>
    </row>
    <row r="184" spans="1:6" s="7" customFormat="1" ht="39.6" x14ac:dyDescent="0.3">
      <c r="A184" s="18" t="s">
        <v>851</v>
      </c>
      <c r="B184" s="18" t="s">
        <v>852</v>
      </c>
      <c r="C184" s="18" t="s">
        <v>470</v>
      </c>
      <c r="D184" s="18" t="s">
        <v>10</v>
      </c>
      <c r="E184" s="31" t="s">
        <v>853</v>
      </c>
      <c r="F184" s="23">
        <f>57896.6*585</f>
        <v>33869511</v>
      </c>
    </row>
    <row r="185" spans="1:6" s="7" customFormat="1" ht="52.8" x14ac:dyDescent="0.3">
      <c r="A185" s="18" t="s">
        <v>854</v>
      </c>
      <c r="B185" s="18" t="s">
        <v>194</v>
      </c>
      <c r="C185" s="18" t="s">
        <v>470</v>
      </c>
      <c r="D185" s="18" t="s">
        <v>401</v>
      </c>
      <c r="E185" s="18" t="s">
        <v>40</v>
      </c>
      <c r="F185" s="21" t="s">
        <v>855</v>
      </c>
    </row>
    <row r="186" spans="1:6" s="7" customFormat="1" ht="26.4" x14ac:dyDescent="0.3">
      <c r="A186" s="18" t="s">
        <v>856</v>
      </c>
      <c r="B186" s="18" t="s">
        <v>857</v>
      </c>
      <c r="C186" s="18" t="s">
        <v>470</v>
      </c>
      <c r="D186" s="18" t="s">
        <v>401</v>
      </c>
      <c r="E186" s="18" t="s">
        <v>858</v>
      </c>
      <c r="F186" s="21" t="s">
        <v>855</v>
      </c>
    </row>
    <row r="187" spans="1:6" s="7" customFormat="1" ht="105.6" x14ac:dyDescent="0.3">
      <c r="A187" s="18" t="s">
        <v>859</v>
      </c>
      <c r="B187" s="18" t="s">
        <v>860</v>
      </c>
      <c r="C187" s="18" t="s">
        <v>470</v>
      </c>
      <c r="D187" s="18" t="s">
        <v>401</v>
      </c>
      <c r="E187" s="18" t="s">
        <v>861</v>
      </c>
      <c r="F187" s="19">
        <v>1077865603.8099999</v>
      </c>
    </row>
    <row r="188" spans="1:6" s="7" customFormat="1" ht="13.8" x14ac:dyDescent="0.3">
      <c r="A188" s="46" t="s">
        <v>862</v>
      </c>
      <c r="B188" s="46" t="s">
        <v>863</v>
      </c>
      <c r="C188" s="46" t="s">
        <v>470</v>
      </c>
      <c r="D188" s="18" t="s">
        <v>401</v>
      </c>
      <c r="E188" s="18" t="s">
        <v>864</v>
      </c>
      <c r="F188" s="21" t="s">
        <v>855</v>
      </c>
    </row>
    <row r="189" spans="1:6" s="7" customFormat="1" ht="26.4" x14ac:dyDescent="0.3">
      <c r="A189" s="46"/>
      <c r="B189" s="46"/>
      <c r="C189" s="46" t="s">
        <v>470</v>
      </c>
      <c r="D189" s="18" t="s">
        <v>401</v>
      </c>
      <c r="E189" s="18" t="s">
        <v>865</v>
      </c>
      <c r="F189" s="21" t="s">
        <v>855</v>
      </c>
    </row>
    <row r="190" spans="1:6" s="7" customFormat="1" ht="26.4" x14ac:dyDescent="0.3">
      <c r="A190" s="46"/>
      <c r="B190" s="46"/>
      <c r="C190" s="46" t="s">
        <v>470</v>
      </c>
      <c r="D190" s="18" t="s">
        <v>401</v>
      </c>
      <c r="E190" s="18" t="s">
        <v>866</v>
      </c>
      <c r="F190" s="21" t="s">
        <v>855</v>
      </c>
    </row>
    <row r="191" spans="1:6" s="7" customFormat="1" ht="13.8" x14ac:dyDescent="0.3">
      <c r="A191" s="46"/>
      <c r="B191" s="46"/>
      <c r="C191" s="46" t="s">
        <v>470</v>
      </c>
      <c r="D191" s="18" t="s">
        <v>401</v>
      </c>
      <c r="E191" s="18" t="s">
        <v>867</v>
      </c>
      <c r="F191" s="21" t="s">
        <v>855</v>
      </c>
    </row>
    <row r="192" spans="1:6" s="7" customFormat="1" ht="26.4" x14ac:dyDescent="0.3">
      <c r="A192" s="46"/>
      <c r="B192" s="46"/>
      <c r="C192" s="46" t="s">
        <v>470</v>
      </c>
      <c r="D192" s="18" t="s">
        <v>401</v>
      </c>
      <c r="E192" s="18" t="s">
        <v>868</v>
      </c>
      <c r="F192" s="21" t="s">
        <v>855</v>
      </c>
    </row>
    <row r="193" spans="1:6" s="7" customFormat="1" ht="39.6" x14ac:dyDescent="0.3">
      <c r="A193" s="18" t="s">
        <v>869</v>
      </c>
      <c r="B193" s="18" t="s">
        <v>870</v>
      </c>
      <c r="C193" s="18" t="s">
        <v>470</v>
      </c>
      <c r="D193" s="18" t="s">
        <v>401</v>
      </c>
      <c r="E193" s="18" t="s">
        <v>861</v>
      </c>
      <c r="F193" s="19">
        <v>600500000</v>
      </c>
    </row>
    <row r="194" spans="1:6" s="7" customFormat="1" ht="66" x14ac:dyDescent="0.3">
      <c r="A194" s="18" t="s">
        <v>871</v>
      </c>
      <c r="B194" s="18" t="s">
        <v>872</v>
      </c>
      <c r="C194" s="18" t="s">
        <v>470</v>
      </c>
      <c r="D194" s="18" t="s">
        <v>401</v>
      </c>
      <c r="E194" s="18" t="s">
        <v>873</v>
      </c>
      <c r="F194" s="21" t="s">
        <v>855</v>
      </c>
    </row>
    <row r="195" spans="1:6" s="7" customFormat="1" ht="66" x14ac:dyDescent="0.3">
      <c r="A195" s="18" t="s">
        <v>874</v>
      </c>
      <c r="B195" s="18" t="s">
        <v>875</v>
      </c>
      <c r="C195" s="18" t="s">
        <v>470</v>
      </c>
      <c r="D195" s="18" t="s">
        <v>401</v>
      </c>
      <c r="E195" s="18"/>
      <c r="F195" s="21" t="s">
        <v>855</v>
      </c>
    </row>
    <row r="196" spans="1:6" ht="25.2" customHeight="1" x14ac:dyDescent="0.25">
      <c r="A196" s="16"/>
      <c r="B196" s="16"/>
      <c r="C196" s="16"/>
      <c r="D196" s="16"/>
      <c r="E196" s="16"/>
    </row>
    <row r="197" spans="1:6" ht="25.2" customHeight="1" x14ac:dyDescent="0.25">
      <c r="A197" s="16"/>
      <c r="B197" s="16"/>
      <c r="C197" s="16"/>
      <c r="D197" s="16"/>
      <c r="E197" s="16"/>
    </row>
    <row r="198" spans="1:6" ht="25.2" customHeight="1" x14ac:dyDescent="0.25">
      <c r="A198" s="16"/>
      <c r="B198" s="16"/>
      <c r="C198" s="16"/>
      <c r="D198" s="16"/>
      <c r="E198" s="16"/>
    </row>
    <row r="199" spans="1:6" ht="25.2" customHeight="1" x14ac:dyDescent="0.25">
      <c r="A199" s="16"/>
      <c r="B199" s="16"/>
      <c r="C199" s="16"/>
      <c r="D199" s="16"/>
      <c r="E199" s="16"/>
    </row>
    <row r="200" spans="1:6" ht="25.2" customHeight="1" x14ac:dyDescent="0.25">
      <c r="A200" s="16"/>
      <c r="B200" s="16"/>
      <c r="C200" s="16"/>
      <c r="D200" s="16"/>
      <c r="E200" s="16"/>
    </row>
    <row r="201" spans="1:6" ht="25.2" customHeight="1" x14ac:dyDescent="0.25">
      <c r="A201" s="16"/>
      <c r="B201" s="16"/>
      <c r="C201" s="16"/>
      <c r="D201" s="16"/>
      <c r="E201" s="16"/>
    </row>
    <row r="202" spans="1:6" ht="25.2" customHeight="1" x14ac:dyDescent="0.25">
      <c r="A202" s="16"/>
      <c r="B202" s="16"/>
      <c r="C202" s="16"/>
      <c r="D202" s="16"/>
      <c r="E202" s="16"/>
    </row>
    <row r="203" spans="1:6" ht="25.2" customHeight="1" x14ac:dyDescent="0.25">
      <c r="A203" s="16"/>
      <c r="B203" s="16"/>
      <c r="C203" s="16"/>
      <c r="D203" s="16"/>
      <c r="E203" s="16"/>
    </row>
    <row r="204" spans="1:6" ht="25.2" customHeight="1" x14ac:dyDescent="0.25">
      <c r="A204" s="16"/>
      <c r="B204" s="16"/>
      <c r="C204" s="16"/>
      <c r="D204" s="16"/>
      <c r="E204" s="16"/>
    </row>
    <row r="205" spans="1:6" ht="25.2" customHeight="1" x14ac:dyDescent="0.25">
      <c r="A205" s="16"/>
      <c r="B205" s="16"/>
      <c r="C205" s="16"/>
      <c r="D205" s="16"/>
      <c r="E205" s="16"/>
    </row>
    <row r="206" spans="1:6" ht="25.2" customHeight="1" x14ac:dyDescent="0.25">
      <c r="A206" s="16"/>
      <c r="B206" s="16"/>
      <c r="C206" s="16"/>
      <c r="D206" s="16"/>
      <c r="E206" s="16"/>
    </row>
    <row r="207" spans="1:6" ht="25.2" customHeight="1" x14ac:dyDescent="0.25">
      <c r="A207" s="16"/>
      <c r="B207" s="16"/>
      <c r="C207" s="16"/>
      <c r="D207" s="16"/>
      <c r="E207" s="16"/>
    </row>
    <row r="208" spans="1:6" ht="25.2" customHeight="1" x14ac:dyDescent="0.25">
      <c r="A208" s="16"/>
      <c r="B208" s="16"/>
      <c r="C208" s="16"/>
      <c r="D208" s="16"/>
      <c r="E208" s="16"/>
    </row>
    <row r="209" spans="1:5" ht="25.2" customHeight="1" x14ac:dyDescent="0.25">
      <c r="A209" s="16"/>
      <c r="B209" s="16"/>
      <c r="C209" s="16"/>
      <c r="D209" s="16"/>
      <c r="E209" s="16"/>
    </row>
    <row r="210" spans="1:5" ht="25.2" customHeight="1" x14ac:dyDescent="0.25">
      <c r="A210" s="16"/>
      <c r="B210" s="16"/>
      <c r="C210" s="16"/>
      <c r="D210" s="16"/>
      <c r="E210" s="16"/>
    </row>
    <row r="211" spans="1:5" ht="25.2" customHeight="1" x14ac:dyDescent="0.25">
      <c r="A211" s="16"/>
      <c r="B211" s="16"/>
      <c r="C211" s="16"/>
      <c r="D211" s="16"/>
      <c r="E211" s="16"/>
    </row>
    <row r="212" spans="1:5" ht="25.2" customHeight="1" x14ac:dyDescent="0.25">
      <c r="A212" s="16"/>
      <c r="B212" s="16"/>
      <c r="C212" s="16"/>
      <c r="D212" s="16"/>
      <c r="E212" s="16"/>
    </row>
    <row r="213" spans="1:5" ht="25.2" customHeight="1" x14ac:dyDescent="0.25">
      <c r="A213" s="16"/>
      <c r="B213" s="16"/>
      <c r="C213" s="16"/>
      <c r="D213" s="16"/>
      <c r="E213" s="16"/>
    </row>
    <row r="214" spans="1:5" ht="25.2" customHeight="1" x14ac:dyDescent="0.25">
      <c r="A214" s="16"/>
      <c r="B214" s="16"/>
      <c r="C214" s="16"/>
      <c r="D214" s="16"/>
      <c r="E214" s="16"/>
    </row>
    <row r="215" spans="1:5" ht="25.2" customHeight="1" x14ac:dyDescent="0.25">
      <c r="A215" s="16"/>
      <c r="B215" s="16"/>
      <c r="C215" s="16"/>
      <c r="D215" s="16"/>
      <c r="E215" s="16"/>
    </row>
    <row r="216" spans="1:5" ht="25.2" customHeight="1" x14ac:dyDescent="0.25">
      <c r="A216" s="16"/>
      <c r="B216" s="16"/>
      <c r="C216" s="16"/>
      <c r="D216" s="16"/>
      <c r="E216" s="16"/>
    </row>
    <row r="217" spans="1:5" ht="25.2" customHeight="1" x14ac:dyDescent="0.25">
      <c r="A217" s="16"/>
      <c r="B217" s="16"/>
      <c r="C217" s="16"/>
      <c r="D217" s="16"/>
      <c r="E217" s="16"/>
    </row>
    <row r="218" spans="1:5" ht="25.2" customHeight="1" x14ac:dyDescent="0.25">
      <c r="A218" s="16"/>
      <c r="B218" s="16"/>
      <c r="C218" s="16"/>
      <c r="D218" s="16"/>
      <c r="E218" s="16"/>
    </row>
    <row r="219" spans="1:5" ht="25.2" customHeight="1" x14ac:dyDescent="0.25">
      <c r="A219" s="16"/>
      <c r="B219" s="16"/>
      <c r="C219" s="16"/>
      <c r="D219" s="16"/>
      <c r="E219" s="16"/>
    </row>
    <row r="220" spans="1:5" ht="25.2" customHeight="1" x14ac:dyDescent="0.25">
      <c r="A220" s="16"/>
      <c r="B220" s="16"/>
      <c r="C220" s="16"/>
      <c r="D220" s="16"/>
      <c r="E220" s="16"/>
    </row>
    <row r="221" spans="1:5" ht="25.2" customHeight="1" x14ac:dyDescent="0.25">
      <c r="A221" s="16"/>
      <c r="B221" s="16"/>
      <c r="C221" s="16"/>
      <c r="D221" s="16"/>
      <c r="E221" s="16"/>
    </row>
    <row r="222" spans="1:5" ht="25.2" customHeight="1" x14ac:dyDescent="0.25">
      <c r="A222" s="16"/>
      <c r="B222" s="16"/>
      <c r="C222" s="16"/>
      <c r="D222" s="16"/>
      <c r="E222" s="16"/>
    </row>
    <row r="223" spans="1:5" ht="25.2" customHeight="1" x14ac:dyDescent="0.25">
      <c r="A223" s="16"/>
      <c r="B223" s="16"/>
      <c r="C223" s="16"/>
      <c r="D223" s="16"/>
      <c r="E223" s="16"/>
    </row>
    <row r="224" spans="1:5" ht="25.2" customHeight="1" x14ac:dyDescent="0.25">
      <c r="A224" s="16"/>
      <c r="B224" s="16"/>
      <c r="C224" s="16"/>
      <c r="D224" s="16"/>
      <c r="E224" s="16"/>
    </row>
    <row r="225" spans="1:5" ht="25.2" customHeight="1" x14ac:dyDescent="0.25">
      <c r="A225" s="16"/>
      <c r="B225" s="16"/>
      <c r="C225" s="16"/>
      <c r="D225" s="16"/>
      <c r="E225" s="16"/>
    </row>
    <row r="226" spans="1:5" ht="25.2" customHeight="1" x14ac:dyDescent="0.25">
      <c r="A226" s="16"/>
      <c r="B226" s="16"/>
      <c r="C226" s="16"/>
      <c r="D226" s="16"/>
      <c r="E226" s="16"/>
    </row>
    <row r="227" spans="1:5" ht="25.2" customHeight="1" x14ac:dyDescent="0.25">
      <c r="A227" s="16"/>
      <c r="B227" s="16"/>
      <c r="C227" s="16"/>
      <c r="D227" s="16"/>
      <c r="E227" s="16"/>
    </row>
    <row r="228" spans="1:5" ht="25.2" customHeight="1" x14ac:dyDescent="0.25">
      <c r="A228" s="16"/>
      <c r="B228" s="16"/>
      <c r="C228" s="16"/>
      <c r="D228" s="16"/>
      <c r="E228" s="16"/>
    </row>
    <row r="229" spans="1:5" ht="25.2" customHeight="1" x14ac:dyDescent="0.25">
      <c r="A229" s="16"/>
      <c r="B229" s="16"/>
      <c r="C229" s="16"/>
      <c r="D229" s="16"/>
      <c r="E229" s="16"/>
    </row>
    <row r="230" spans="1:5" ht="25.2" customHeight="1" x14ac:dyDescent="0.25">
      <c r="A230" s="16"/>
      <c r="B230" s="16"/>
      <c r="C230" s="16"/>
      <c r="D230" s="16"/>
      <c r="E230" s="16"/>
    </row>
    <row r="231" spans="1:5" ht="25.2" customHeight="1" x14ac:dyDescent="0.25">
      <c r="A231" s="16"/>
      <c r="B231" s="16"/>
      <c r="C231" s="16"/>
      <c r="D231" s="16"/>
      <c r="E231" s="16"/>
    </row>
    <row r="232" spans="1:5" ht="25.2" customHeight="1" x14ac:dyDescent="0.25">
      <c r="A232" s="16"/>
      <c r="B232" s="16"/>
      <c r="C232" s="16"/>
      <c r="D232" s="16"/>
      <c r="E232" s="16"/>
    </row>
    <row r="233" spans="1:5" ht="25.2" customHeight="1" x14ac:dyDescent="0.25">
      <c r="A233" s="16"/>
      <c r="B233" s="16"/>
      <c r="C233" s="16"/>
      <c r="D233" s="16"/>
      <c r="E233" s="16"/>
    </row>
    <row r="234" spans="1:5" ht="25.2" customHeight="1" x14ac:dyDescent="0.25">
      <c r="A234" s="16"/>
      <c r="B234" s="16"/>
      <c r="C234" s="16"/>
      <c r="D234" s="16"/>
      <c r="E234" s="16"/>
    </row>
    <row r="235" spans="1:5" ht="25.2" customHeight="1" x14ac:dyDescent="0.25">
      <c r="A235" s="16"/>
      <c r="B235" s="16"/>
      <c r="C235" s="16"/>
      <c r="D235" s="16"/>
      <c r="E235" s="16"/>
    </row>
    <row r="236" spans="1:5" ht="25.2" customHeight="1" x14ac:dyDescent="0.25">
      <c r="A236" s="16"/>
      <c r="B236" s="16"/>
      <c r="C236" s="16"/>
      <c r="D236" s="16"/>
      <c r="E236" s="16"/>
    </row>
    <row r="237" spans="1:5" ht="25.2" customHeight="1" x14ac:dyDescent="0.25">
      <c r="A237" s="16"/>
      <c r="B237" s="16"/>
      <c r="C237" s="16"/>
      <c r="D237" s="16"/>
      <c r="E237" s="16"/>
    </row>
    <row r="238" spans="1:5" ht="25.2" customHeight="1" x14ac:dyDescent="0.25">
      <c r="A238" s="16"/>
      <c r="B238" s="16"/>
      <c r="C238" s="16"/>
      <c r="D238" s="16"/>
      <c r="E238" s="16"/>
    </row>
    <row r="239" spans="1:5" ht="25.2" customHeight="1" x14ac:dyDescent="0.25">
      <c r="A239" s="16"/>
      <c r="B239" s="16"/>
      <c r="C239" s="16"/>
      <c r="D239" s="16"/>
      <c r="E239" s="16"/>
    </row>
    <row r="240" spans="1:5" ht="25.2" customHeight="1" x14ac:dyDescent="0.25">
      <c r="A240" s="16"/>
      <c r="B240" s="16"/>
      <c r="C240" s="16"/>
      <c r="D240" s="16"/>
      <c r="E240" s="16"/>
    </row>
    <row r="241" spans="1:5" ht="25.2" customHeight="1" x14ac:dyDescent="0.25">
      <c r="A241" s="16"/>
      <c r="B241" s="16"/>
      <c r="C241" s="16"/>
      <c r="D241" s="16"/>
      <c r="E241" s="16"/>
    </row>
    <row r="242" spans="1:5" ht="25.2" customHeight="1" x14ac:dyDescent="0.25">
      <c r="A242" s="16"/>
      <c r="B242" s="16"/>
      <c r="C242" s="16"/>
      <c r="D242" s="16"/>
      <c r="E242" s="16"/>
    </row>
    <row r="243" spans="1:5" ht="25.2" customHeight="1" x14ac:dyDescent="0.25">
      <c r="A243" s="16"/>
      <c r="B243" s="16"/>
      <c r="C243" s="16"/>
      <c r="D243" s="16"/>
      <c r="E243" s="16"/>
    </row>
    <row r="244" spans="1:5" ht="25.2" customHeight="1" x14ac:dyDescent="0.25">
      <c r="A244" s="16"/>
      <c r="B244" s="16"/>
      <c r="C244" s="16"/>
      <c r="D244" s="16"/>
      <c r="E244" s="16"/>
    </row>
    <row r="245" spans="1:5" ht="25.2" customHeight="1" x14ac:dyDescent="0.25">
      <c r="A245" s="16"/>
      <c r="B245" s="16"/>
      <c r="C245" s="16"/>
      <c r="D245" s="16"/>
      <c r="E245" s="16"/>
    </row>
    <row r="246" spans="1:5" ht="25.2" customHeight="1" x14ac:dyDescent="0.25">
      <c r="A246" s="16"/>
      <c r="B246" s="16"/>
      <c r="C246" s="16"/>
      <c r="D246" s="16"/>
      <c r="E246" s="16"/>
    </row>
    <row r="247" spans="1:5" ht="25.2" customHeight="1" x14ac:dyDescent="0.25">
      <c r="A247" s="16"/>
      <c r="B247" s="16"/>
      <c r="C247" s="16"/>
      <c r="D247" s="16"/>
      <c r="E247" s="16"/>
    </row>
    <row r="248" spans="1:5" ht="25.2" customHeight="1" x14ac:dyDescent="0.25">
      <c r="A248" s="16"/>
      <c r="B248" s="16"/>
      <c r="C248" s="16"/>
      <c r="D248" s="16"/>
      <c r="E248" s="16"/>
    </row>
    <row r="249" spans="1:5" ht="25.2" customHeight="1" x14ac:dyDescent="0.25">
      <c r="A249" s="16"/>
      <c r="B249" s="16"/>
      <c r="C249" s="16"/>
      <c r="D249" s="16"/>
      <c r="E249" s="16"/>
    </row>
    <row r="250" spans="1:5" ht="25.2" customHeight="1" x14ac:dyDescent="0.25">
      <c r="A250" s="16"/>
      <c r="B250" s="16"/>
      <c r="C250" s="16"/>
      <c r="D250" s="16"/>
      <c r="E250" s="16"/>
    </row>
    <row r="251" spans="1:5" ht="25.2" customHeight="1" x14ac:dyDescent="0.25">
      <c r="A251" s="16"/>
      <c r="B251" s="16"/>
      <c r="C251" s="16"/>
      <c r="D251" s="16"/>
      <c r="E251" s="16"/>
    </row>
    <row r="252" spans="1:5" ht="25.2" customHeight="1" x14ac:dyDescent="0.25">
      <c r="A252" s="16"/>
      <c r="B252" s="16"/>
      <c r="C252" s="16"/>
      <c r="D252" s="16"/>
      <c r="E252" s="16"/>
    </row>
    <row r="253" spans="1:5" ht="25.2" customHeight="1" x14ac:dyDescent="0.25">
      <c r="A253" s="16"/>
      <c r="B253" s="16"/>
      <c r="C253" s="16"/>
      <c r="D253" s="16"/>
      <c r="E253" s="16"/>
    </row>
    <row r="254" spans="1:5" ht="25.2" customHeight="1" x14ac:dyDescent="0.25">
      <c r="A254" s="16"/>
      <c r="B254" s="16"/>
      <c r="C254" s="16"/>
      <c r="D254" s="16"/>
      <c r="E254" s="16"/>
    </row>
    <row r="255" spans="1:5" ht="25.2" customHeight="1" x14ac:dyDescent="0.25">
      <c r="A255" s="16"/>
      <c r="B255" s="16"/>
      <c r="C255" s="16"/>
      <c r="D255" s="16"/>
      <c r="E255" s="16"/>
    </row>
    <row r="256" spans="1:5" ht="25.2" customHeight="1" x14ac:dyDescent="0.25">
      <c r="A256" s="16"/>
      <c r="B256" s="16"/>
      <c r="C256" s="16"/>
      <c r="D256" s="16"/>
      <c r="E256" s="16"/>
    </row>
    <row r="257" spans="1:5" ht="25.2" customHeight="1" x14ac:dyDescent="0.25">
      <c r="A257" s="16"/>
      <c r="B257" s="16"/>
      <c r="C257" s="16"/>
      <c r="D257" s="16"/>
      <c r="E257" s="16"/>
    </row>
    <row r="258" spans="1:5" ht="25.2" customHeight="1" x14ac:dyDescent="0.25">
      <c r="A258" s="16"/>
      <c r="B258" s="16"/>
      <c r="C258" s="16"/>
      <c r="D258" s="16"/>
      <c r="E258" s="16"/>
    </row>
    <row r="259" spans="1:5" ht="25.2" customHeight="1" x14ac:dyDescent="0.25">
      <c r="A259" s="16"/>
      <c r="B259" s="16"/>
      <c r="C259" s="16"/>
      <c r="D259" s="16"/>
      <c r="E259" s="16"/>
    </row>
    <row r="260" spans="1:5" ht="25.2" customHeight="1" x14ac:dyDescent="0.25">
      <c r="A260" s="16"/>
      <c r="B260" s="16"/>
      <c r="C260" s="16"/>
      <c r="D260" s="16"/>
      <c r="E260" s="16"/>
    </row>
    <row r="261" spans="1:5" ht="25.2" customHeight="1" x14ac:dyDescent="0.25">
      <c r="A261" s="16"/>
      <c r="B261" s="16"/>
      <c r="C261" s="16"/>
      <c r="D261" s="16"/>
      <c r="E261" s="16"/>
    </row>
    <row r="262" spans="1:5" ht="25.2" customHeight="1" x14ac:dyDescent="0.25">
      <c r="A262" s="16"/>
      <c r="B262" s="16"/>
      <c r="C262" s="16"/>
      <c r="D262" s="16"/>
      <c r="E262" s="16"/>
    </row>
    <row r="263" spans="1:5" ht="25.2" customHeight="1" x14ac:dyDescent="0.25">
      <c r="A263" s="16"/>
      <c r="B263" s="16"/>
      <c r="C263" s="16"/>
      <c r="D263" s="16"/>
      <c r="E263" s="16"/>
    </row>
    <row r="264" spans="1:5" ht="25.2" customHeight="1" x14ac:dyDescent="0.25">
      <c r="A264" s="16"/>
      <c r="B264" s="16"/>
      <c r="C264" s="16"/>
      <c r="D264" s="16"/>
      <c r="E264" s="16"/>
    </row>
    <row r="265" spans="1:5" ht="25.2" customHeight="1" x14ac:dyDescent="0.25">
      <c r="A265" s="16"/>
      <c r="B265" s="16"/>
      <c r="C265" s="16"/>
      <c r="D265" s="16"/>
      <c r="E265" s="16"/>
    </row>
    <row r="266" spans="1:5" ht="25.2" customHeight="1" x14ac:dyDescent="0.25">
      <c r="A266" s="16"/>
      <c r="B266" s="16"/>
      <c r="C266" s="16"/>
      <c r="D266" s="16"/>
      <c r="E266" s="16"/>
    </row>
    <row r="267" spans="1:5" ht="25.2" customHeight="1" x14ac:dyDescent="0.25">
      <c r="A267" s="16"/>
      <c r="B267" s="16"/>
      <c r="C267" s="16"/>
      <c r="D267" s="16"/>
      <c r="E267" s="16"/>
    </row>
    <row r="268" spans="1:5" ht="25.2" customHeight="1" x14ac:dyDescent="0.25">
      <c r="A268" s="16"/>
      <c r="B268" s="16"/>
      <c r="C268" s="16"/>
      <c r="D268" s="16"/>
      <c r="E268" s="16"/>
    </row>
    <row r="269" spans="1:5" ht="25.2" customHeight="1" x14ac:dyDescent="0.25">
      <c r="A269" s="16"/>
      <c r="B269" s="16"/>
      <c r="C269" s="16"/>
      <c r="D269" s="16"/>
      <c r="E269" s="16"/>
    </row>
    <row r="270" spans="1:5" ht="25.2" customHeight="1" x14ac:dyDescent="0.25">
      <c r="A270" s="16"/>
      <c r="B270" s="16"/>
      <c r="C270" s="16"/>
      <c r="D270" s="16"/>
      <c r="E270" s="16"/>
    </row>
    <row r="271" spans="1:5" ht="25.2" customHeight="1" x14ac:dyDescent="0.25">
      <c r="A271" s="16"/>
      <c r="B271" s="16"/>
      <c r="C271" s="16"/>
      <c r="D271" s="16"/>
      <c r="E271" s="16"/>
    </row>
    <row r="272" spans="1:5" ht="25.2" customHeight="1" x14ac:dyDescent="0.25">
      <c r="A272" s="16"/>
      <c r="B272" s="16"/>
      <c r="C272" s="16"/>
      <c r="D272" s="16"/>
      <c r="E272" s="16"/>
    </row>
    <row r="273" spans="1:5" ht="25.2" customHeight="1" x14ac:dyDescent="0.25">
      <c r="A273" s="16"/>
      <c r="B273" s="16"/>
      <c r="C273" s="16"/>
      <c r="D273" s="16"/>
      <c r="E273" s="16"/>
    </row>
    <row r="274" spans="1:5" ht="25.2" customHeight="1" x14ac:dyDescent="0.25">
      <c r="A274" s="16"/>
      <c r="B274" s="16"/>
      <c r="C274" s="16"/>
      <c r="D274" s="16"/>
      <c r="E274" s="16"/>
    </row>
    <row r="275" spans="1:5" ht="25.2" customHeight="1" x14ac:dyDescent="0.25">
      <c r="A275" s="16"/>
      <c r="B275" s="16"/>
      <c r="C275" s="16"/>
      <c r="D275" s="16"/>
      <c r="E275" s="16"/>
    </row>
    <row r="276" spans="1:5" ht="25.2" customHeight="1" x14ac:dyDescent="0.25">
      <c r="A276" s="16"/>
      <c r="B276" s="16"/>
      <c r="C276" s="16"/>
      <c r="D276" s="16"/>
      <c r="E276" s="16"/>
    </row>
    <row r="277" spans="1:5" ht="25.2" customHeight="1" x14ac:dyDescent="0.25">
      <c r="A277" s="16"/>
      <c r="B277" s="16"/>
      <c r="C277" s="16"/>
      <c r="D277" s="16"/>
      <c r="E277" s="16"/>
    </row>
    <row r="278" spans="1:5" ht="25.2" customHeight="1" x14ac:dyDescent="0.25">
      <c r="A278" s="16"/>
      <c r="B278" s="16"/>
      <c r="C278" s="16"/>
      <c r="D278" s="16"/>
      <c r="E278" s="16"/>
    </row>
    <row r="279" spans="1:5" ht="25.2" customHeight="1" x14ac:dyDescent="0.25">
      <c r="A279" s="16"/>
      <c r="B279" s="16"/>
      <c r="C279" s="16"/>
      <c r="D279" s="16"/>
      <c r="E279" s="16"/>
    </row>
    <row r="280" spans="1:5" ht="25.2" customHeight="1" x14ac:dyDescent="0.25">
      <c r="A280" s="16"/>
      <c r="B280" s="16"/>
      <c r="C280" s="16"/>
      <c r="D280" s="16"/>
      <c r="E280" s="16"/>
    </row>
    <row r="281" spans="1:5" ht="25.2" customHeight="1" x14ac:dyDescent="0.25">
      <c r="A281" s="16"/>
      <c r="B281" s="16"/>
      <c r="C281" s="16"/>
      <c r="D281" s="16"/>
      <c r="E281" s="16"/>
    </row>
    <row r="282" spans="1:5" ht="25.2" customHeight="1" x14ac:dyDescent="0.25">
      <c r="A282" s="16"/>
      <c r="B282" s="16"/>
      <c r="C282" s="16"/>
      <c r="D282" s="16"/>
      <c r="E282" s="16"/>
    </row>
    <row r="283" spans="1:5" ht="25.2" customHeight="1" x14ac:dyDescent="0.25">
      <c r="A283" s="16"/>
      <c r="B283" s="16"/>
      <c r="C283" s="16"/>
      <c r="D283" s="16"/>
      <c r="E283" s="16"/>
    </row>
    <row r="284" spans="1:5" ht="25.2" customHeight="1" x14ac:dyDescent="0.25">
      <c r="A284" s="16"/>
      <c r="B284" s="16"/>
      <c r="C284" s="16"/>
      <c r="D284" s="16"/>
      <c r="E284" s="16"/>
    </row>
    <row r="285" spans="1:5" ht="25.2" customHeight="1" x14ac:dyDescent="0.25">
      <c r="A285" s="16"/>
      <c r="B285" s="16"/>
      <c r="C285" s="16"/>
      <c r="D285" s="16"/>
      <c r="E285" s="16"/>
    </row>
    <row r="286" spans="1:5" ht="25.2" customHeight="1" x14ac:dyDescent="0.25">
      <c r="A286" s="16"/>
      <c r="B286" s="16"/>
      <c r="C286" s="16"/>
      <c r="D286" s="16"/>
      <c r="E286" s="16"/>
    </row>
    <row r="287" spans="1:5" ht="25.2" customHeight="1" x14ac:dyDescent="0.25">
      <c r="A287" s="16"/>
      <c r="B287" s="16"/>
      <c r="C287" s="16"/>
      <c r="D287" s="16"/>
      <c r="E287" s="16"/>
    </row>
    <row r="288" spans="1:5" ht="25.2" customHeight="1" x14ac:dyDescent="0.25">
      <c r="A288" s="16"/>
      <c r="B288" s="16"/>
      <c r="C288" s="16"/>
      <c r="D288" s="16"/>
      <c r="E288" s="16"/>
    </row>
    <row r="289" spans="1:5" ht="25.2" customHeight="1" x14ac:dyDescent="0.25">
      <c r="A289" s="16"/>
      <c r="B289" s="16"/>
      <c r="C289" s="16"/>
      <c r="D289" s="16"/>
      <c r="E289" s="16"/>
    </row>
    <row r="290" spans="1:5" ht="25.2" customHeight="1" x14ac:dyDescent="0.25">
      <c r="A290" s="16"/>
      <c r="B290" s="16"/>
      <c r="C290" s="16"/>
      <c r="D290" s="16"/>
      <c r="E290" s="16"/>
    </row>
    <row r="291" spans="1:5" ht="25.2" customHeight="1" x14ac:dyDescent="0.25">
      <c r="A291" s="16"/>
      <c r="B291" s="16"/>
      <c r="C291" s="16"/>
      <c r="D291" s="16"/>
      <c r="E291" s="16"/>
    </row>
    <row r="292" spans="1:5" ht="25.2" customHeight="1" x14ac:dyDescent="0.25">
      <c r="A292" s="16"/>
      <c r="B292" s="16"/>
      <c r="C292" s="16"/>
      <c r="D292" s="16"/>
      <c r="E292" s="16"/>
    </row>
    <row r="293" spans="1:5" ht="25.2" customHeight="1" x14ac:dyDescent="0.25">
      <c r="A293" s="16"/>
      <c r="B293" s="16"/>
      <c r="C293" s="16"/>
      <c r="D293" s="16"/>
      <c r="E293" s="16"/>
    </row>
    <row r="294" spans="1:5" ht="25.2" customHeight="1" x14ac:dyDescent="0.25">
      <c r="A294" s="16"/>
      <c r="B294" s="16"/>
      <c r="C294" s="16"/>
      <c r="D294" s="16"/>
      <c r="E294" s="16"/>
    </row>
    <row r="295" spans="1:5" ht="25.2" customHeight="1" x14ac:dyDescent="0.25">
      <c r="A295" s="16"/>
      <c r="B295" s="16"/>
      <c r="C295" s="16"/>
      <c r="D295" s="16"/>
      <c r="E295" s="16"/>
    </row>
    <row r="296" spans="1:5" ht="25.2" customHeight="1" x14ac:dyDescent="0.25">
      <c r="A296" s="16"/>
      <c r="B296" s="16"/>
      <c r="C296" s="16"/>
      <c r="D296" s="16"/>
      <c r="E296" s="16"/>
    </row>
    <row r="297" spans="1:5" ht="25.2" customHeight="1" x14ac:dyDescent="0.25">
      <c r="A297" s="16"/>
      <c r="B297" s="16"/>
      <c r="C297" s="16"/>
      <c r="D297" s="16"/>
      <c r="E297" s="16"/>
    </row>
    <row r="298" spans="1:5" ht="25.2" customHeight="1" x14ac:dyDescent="0.25">
      <c r="A298" s="16"/>
      <c r="B298" s="16"/>
      <c r="C298" s="16"/>
      <c r="D298" s="16"/>
      <c r="E298" s="16"/>
    </row>
    <row r="299" spans="1:5" ht="25.2" customHeight="1" x14ac:dyDescent="0.25">
      <c r="A299" s="16"/>
      <c r="B299" s="16"/>
      <c r="C299" s="16"/>
      <c r="D299" s="16"/>
      <c r="E299" s="16"/>
    </row>
    <row r="300" spans="1:5" ht="25.2" customHeight="1" x14ac:dyDescent="0.25">
      <c r="A300" s="16"/>
      <c r="B300" s="16"/>
      <c r="C300" s="16"/>
      <c r="D300" s="16"/>
      <c r="E300" s="16"/>
    </row>
    <row r="301" spans="1:5" ht="25.2" customHeight="1" x14ac:dyDescent="0.25">
      <c r="A301" s="16"/>
      <c r="B301" s="16"/>
      <c r="C301" s="16"/>
      <c r="D301" s="16"/>
      <c r="E301" s="16"/>
    </row>
    <row r="302" spans="1:5" ht="25.2" customHeight="1" x14ac:dyDescent="0.25">
      <c r="A302" s="16"/>
      <c r="B302" s="16"/>
      <c r="C302" s="16"/>
      <c r="D302" s="16"/>
      <c r="E302" s="16"/>
    </row>
    <row r="303" spans="1:5" ht="25.2" customHeight="1" x14ac:dyDescent="0.25">
      <c r="A303" s="16"/>
      <c r="B303" s="16"/>
      <c r="C303" s="16"/>
      <c r="D303" s="16"/>
      <c r="E303" s="16"/>
    </row>
    <row r="304" spans="1:5" ht="25.2" customHeight="1" x14ac:dyDescent="0.25">
      <c r="A304" s="16"/>
      <c r="B304" s="16"/>
      <c r="C304" s="16"/>
      <c r="D304" s="16"/>
      <c r="E304" s="16"/>
    </row>
    <row r="305" spans="1:5" ht="25.2" customHeight="1" x14ac:dyDescent="0.25">
      <c r="A305" s="16"/>
      <c r="B305" s="16"/>
      <c r="C305" s="16"/>
      <c r="D305" s="16"/>
      <c r="E305" s="16"/>
    </row>
    <row r="306" spans="1:5" ht="25.2" customHeight="1" x14ac:dyDescent="0.25">
      <c r="A306" s="16"/>
      <c r="B306" s="16"/>
      <c r="C306" s="16"/>
      <c r="D306" s="16"/>
      <c r="E306" s="16"/>
    </row>
    <row r="307" spans="1:5" ht="25.2" customHeight="1" x14ac:dyDescent="0.25">
      <c r="A307" s="16"/>
      <c r="B307" s="16"/>
      <c r="C307" s="16"/>
      <c r="D307" s="16"/>
      <c r="E307" s="16"/>
    </row>
    <row r="308" spans="1:5" ht="25.2" customHeight="1" x14ac:dyDescent="0.25">
      <c r="A308" s="16"/>
      <c r="B308" s="16"/>
      <c r="C308" s="16"/>
      <c r="D308" s="16"/>
      <c r="E308" s="16"/>
    </row>
    <row r="309" spans="1:5" ht="25.2" customHeight="1" x14ac:dyDescent="0.25">
      <c r="A309" s="16"/>
      <c r="B309" s="16"/>
      <c r="C309" s="16"/>
      <c r="D309" s="16"/>
      <c r="E309" s="16"/>
    </row>
    <row r="310" spans="1:5" ht="25.2" customHeight="1" x14ac:dyDescent="0.25">
      <c r="A310" s="16"/>
      <c r="B310" s="16"/>
      <c r="C310" s="16"/>
      <c r="D310" s="16"/>
      <c r="E310" s="16"/>
    </row>
    <row r="311" spans="1:5" ht="25.2" customHeight="1" x14ac:dyDescent="0.25">
      <c r="A311" s="16"/>
      <c r="B311" s="16"/>
      <c r="C311" s="16"/>
      <c r="D311" s="16"/>
      <c r="E311" s="16"/>
    </row>
    <row r="312" spans="1:5" ht="25.2" customHeight="1" x14ac:dyDescent="0.25">
      <c r="A312" s="16"/>
      <c r="B312" s="16"/>
      <c r="C312" s="16"/>
      <c r="D312" s="16"/>
      <c r="E312" s="16"/>
    </row>
    <row r="313" spans="1:5" ht="25.2" customHeight="1" x14ac:dyDescent="0.25">
      <c r="A313" s="16"/>
      <c r="B313" s="16"/>
      <c r="C313" s="16"/>
      <c r="D313" s="16"/>
      <c r="E313" s="16"/>
    </row>
    <row r="314" spans="1:5" ht="25.2" customHeight="1" x14ac:dyDescent="0.25">
      <c r="A314" s="16"/>
      <c r="B314" s="16"/>
      <c r="C314" s="16"/>
      <c r="D314" s="16"/>
      <c r="E314" s="16"/>
    </row>
    <row r="315" spans="1:5" ht="25.2" customHeight="1" x14ac:dyDescent="0.25">
      <c r="A315" s="16"/>
      <c r="B315" s="16"/>
      <c r="C315" s="16"/>
      <c r="D315" s="16"/>
      <c r="E315" s="16"/>
    </row>
    <row r="316" spans="1:5" ht="25.2" customHeight="1" x14ac:dyDescent="0.25">
      <c r="A316" s="16"/>
      <c r="B316" s="16"/>
      <c r="C316" s="16"/>
      <c r="D316" s="16"/>
      <c r="E316" s="16"/>
    </row>
    <row r="317" spans="1:5" ht="25.2" customHeight="1" x14ac:dyDescent="0.25">
      <c r="A317" s="16"/>
      <c r="B317" s="16"/>
      <c r="C317" s="16"/>
      <c r="D317" s="16"/>
      <c r="E317" s="16"/>
    </row>
    <row r="318" spans="1:5" ht="25.2" customHeight="1" x14ac:dyDescent="0.25">
      <c r="A318" s="16"/>
      <c r="B318" s="16"/>
      <c r="C318" s="16"/>
      <c r="D318" s="16"/>
      <c r="E318" s="16"/>
    </row>
    <row r="319" spans="1:5" ht="25.2" customHeight="1" x14ac:dyDescent="0.25">
      <c r="A319" s="16"/>
      <c r="B319" s="16"/>
      <c r="C319" s="16"/>
      <c r="D319" s="16"/>
      <c r="E319" s="16"/>
    </row>
    <row r="320" spans="1:5" ht="25.2" customHeight="1" x14ac:dyDescent="0.25">
      <c r="A320" s="16"/>
      <c r="B320" s="16"/>
      <c r="C320" s="16"/>
      <c r="D320" s="16"/>
      <c r="E320" s="16"/>
    </row>
    <row r="321" spans="1:5" ht="25.2" customHeight="1" x14ac:dyDescent="0.25">
      <c r="A321" s="16"/>
      <c r="B321" s="16"/>
      <c r="C321" s="16"/>
      <c r="D321" s="16"/>
      <c r="E321" s="16"/>
    </row>
    <row r="322" spans="1:5" ht="25.2" customHeight="1" x14ac:dyDescent="0.25">
      <c r="A322" s="16"/>
      <c r="B322" s="16"/>
      <c r="C322" s="16"/>
      <c r="D322" s="16"/>
      <c r="E322" s="16"/>
    </row>
    <row r="323" spans="1:5" ht="25.2" customHeight="1" x14ac:dyDescent="0.25">
      <c r="A323" s="16"/>
      <c r="B323" s="16"/>
      <c r="C323" s="16"/>
      <c r="D323" s="16"/>
      <c r="E323" s="16"/>
    </row>
    <row r="324" spans="1:5" ht="25.2" customHeight="1" x14ac:dyDescent="0.25">
      <c r="A324" s="16"/>
      <c r="B324" s="16"/>
      <c r="C324" s="16"/>
      <c r="D324" s="16"/>
      <c r="E324" s="16"/>
    </row>
    <row r="325" spans="1:5" ht="25.2" customHeight="1" x14ac:dyDescent="0.25">
      <c r="A325" s="16"/>
      <c r="B325" s="16"/>
      <c r="C325" s="16"/>
      <c r="D325" s="16"/>
      <c r="E325" s="16"/>
    </row>
    <row r="326" spans="1:5" ht="25.2" customHeight="1" x14ac:dyDescent="0.25">
      <c r="A326" s="16"/>
      <c r="B326" s="16"/>
      <c r="C326" s="16"/>
      <c r="D326" s="16"/>
      <c r="E326" s="16"/>
    </row>
    <row r="327" spans="1:5" ht="25.2" customHeight="1" x14ac:dyDescent="0.25">
      <c r="A327" s="16"/>
      <c r="B327" s="16"/>
      <c r="C327" s="16"/>
      <c r="D327" s="16"/>
      <c r="E327" s="16"/>
    </row>
    <row r="328" spans="1:5" ht="25.2" customHeight="1" x14ac:dyDescent="0.25">
      <c r="A328" s="16"/>
      <c r="B328" s="16"/>
      <c r="C328" s="16"/>
      <c r="D328" s="16"/>
      <c r="E328" s="16"/>
    </row>
    <row r="329" spans="1:5" ht="25.2" customHeight="1" x14ac:dyDescent="0.25">
      <c r="A329" s="16"/>
      <c r="B329" s="16"/>
      <c r="C329" s="16"/>
      <c r="D329" s="16"/>
      <c r="E329" s="16"/>
    </row>
    <row r="330" spans="1:5" ht="25.2" customHeight="1" x14ac:dyDescent="0.25">
      <c r="A330" s="16"/>
      <c r="B330" s="16"/>
      <c r="C330" s="16"/>
      <c r="D330" s="16"/>
      <c r="E330" s="16"/>
    </row>
    <row r="331" spans="1:5" ht="25.2" customHeight="1" x14ac:dyDescent="0.25">
      <c r="A331" s="16"/>
      <c r="B331" s="16"/>
      <c r="C331" s="16"/>
      <c r="D331" s="16"/>
      <c r="E331" s="16"/>
    </row>
    <row r="332" spans="1:5" ht="25.2" customHeight="1" x14ac:dyDescent="0.25">
      <c r="A332" s="16"/>
      <c r="B332" s="16"/>
      <c r="C332" s="16"/>
      <c r="D332" s="16"/>
      <c r="E332" s="16"/>
    </row>
    <row r="333" spans="1:5" ht="25.2" customHeight="1" x14ac:dyDescent="0.25">
      <c r="A333" s="16"/>
      <c r="B333" s="16"/>
      <c r="C333" s="16"/>
      <c r="D333" s="16"/>
      <c r="E333" s="16"/>
    </row>
    <row r="334" spans="1:5" ht="25.2" customHeight="1" x14ac:dyDescent="0.25">
      <c r="A334" s="16"/>
      <c r="B334" s="16"/>
      <c r="C334" s="16"/>
      <c r="D334" s="16"/>
      <c r="E334" s="16"/>
    </row>
    <row r="335" spans="1:5" ht="25.2" customHeight="1" x14ac:dyDescent="0.25">
      <c r="A335" s="16"/>
      <c r="B335" s="16"/>
      <c r="C335" s="16"/>
      <c r="D335" s="16"/>
      <c r="E335" s="16"/>
    </row>
    <row r="336" spans="1:5" ht="25.2" customHeight="1" x14ac:dyDescent="0.25">
      <c r="A336" s="16"/>
      <c r="B336" s="16"/>
      <c r="C336" s="16"/>
      <c r="D336" s="16"/>
      <c r="E336" s="16"/>
    </row>
    <row r="337" spans="1:5" ht="25.2" customHeight="1" x14ac:dyDescent="0.25">
      <c r="A337" s="16"/>
      <c r="B337" s="16"/>
      <c r="C337" s="16"/>
      <c r="D337" s="16"/>
      <c r="E337" s="16"/>
    </row>
    <row r="338" spans="1:5" ht="25.2" customHeight="1" x14ac:dyDescent="0.25">
      <c r="A338" s="16"/>
      <c r="B338" s="16"/>
      <c r="C338" s="16"/>
      <c r="D338" s="16"/>
      <c r="E338" s="16"/>
    </row>
    <row r="339" spans="1:5" ht="25.2" customHeight="1" x14ac:dyDescent="0.25">
      <c r="A339" s="16"/>
      <c r="B339" s="16"/>
      <c r="C339" s="16"/>
      <c r="D339" s="16"/>
      <c r="E339" s="16"/>
    </row>
    <row r="340" spans="1:5" ht="25.2" customHeight="1" x14ac:dyDescent="0.25">
      <c r="A340" s="16"/>
      <c r="B340" s="16"/>
      <c r="C340" s="16"/>
      <c r="D340" s="16"/>
      <c r="E340" s="16"/>
    </row>
    <row r="341" spans="1:5" ht="25.2" customHeight="1" x14ac:dyDescent="0.25">
      <c r="A341" s="16"/>
      <c r="B341" s="16"/>
      <c r="C341" s="16"/>
      <c r="D341" s="16"/>
      <c r="E341" s="16"/>
    </row>
    <row r="342" spans="1:5" ht="25.2" customHeight="1" x14ac:dyDescent="0.25">
      <c r="A342" s="16"/>
      <c r="B342" s="16"/>
      <c r="C342" s="16"/>
      <c r="D342" s="16"/>
      <c r="E342" s="16"/>
    </row>
    <row r="343" spans="1:5" ht="25.2" customHeight="1" x14ac:dyDescent="0.25">
      <c r="A343" s="16"/>
      <c r="B343" s="16"/>
      <c r="C343" s="16"/>
      <c r="D343" s="16"/>
      <c r="E343" s="16"/>
    </row>
    <row r="344" spans="1:5" ht="25.2" customHeight="1" x14ac:dyDescent="0.25">
      <c r="A344" s="16"/>
      <c r="B344" s="16"/>
      <c r="C344" s="16"/>
      <c r="D344" s="16"/>
      <c r="E344" s="16"/>
    </row>
    <row r="345" spans="1:5" ht="25.2" customHeight="1" x14ac:dyDescent="0.25">
      <c r="A345" s="16"/>
      <c r="B345" s="16"/>
      <c r="C345" s="16"/>
      <c r="D345" s="16"/>
      <c r="E345" s="16"/>
    </row>
    <row r="346" spans="1:5" ht="25.2" customHeight="1" x14ac:dyDescent="0.25">
      <c r="A346" s="16"/>
      <c r="B346" s="16"/>
      <c r="C346" s="16"/>
      <c r="D346" s="16"/>
      <c r="E346" s="16"/>
    </row>
    <row r="347" spans="1:5" ht="25.2" customHeight="1" x14ac:dyDescent="0.25">
      <c r="A347" s="16"/>
      <c r="B347" s="16"/>
      <c r="C347" s="16"/>
      <c r="D347" s="16"/>
      <c r="E347" s="16"/>
    </row>
    <row r="348" spans="1:5" ht="25.2" customHeight="1" x14ac:dyDescent="0.25">
      <c r="A348" s="16"/>
      <c r="B348" s="16"/>
      <c r="C348" s="16"/>
      <c r="D348" s="16"/>
      <c r="E348" s="16"/>
    </row>
    <row r="349" spans="1:5" ht="25.2" customHeight="1" x14ac:dyDescent="0.25">
      <c r="A349" s="16"/>
      <c r="B349" s="16"/>
      <c r="C349" s="16"/>
      <c r="D349" s="16"/>
      <c r="E349" s="16"/>
    </row>
    <row r="350" spans="1:5" ht="25.2" customHeight="1" x14ac:dyDescent="0.25">
      <c r="A350" s="16"/>
      <c r="B350" s="16"/>
      <c r="C350" s="16"/>
      <c r="D350" s="16"/>
      <c r="E350" s="16"/>
    </row>
    <row r="351" spans="1:5" ht="25.2" customHeight="1" x14ac:dyDescent="0.25">
      <c r="A351" s="16"/>
      <c r="B351" s="16"/>
      <c r="C351" s="16"/>
      <c r="D351" s="16"/>
      <c r="E351" s="16"/>
    </row>
    <row r="352" spans="1:5" ht="25.2" customHeight="1" x14ac:dyDescent="0.25">
      <c r="A352" s="16"/>
      <c r="B352" s="16"/>
      <c r="C352" s="16"/>
      <c r="D352" s="16"/>
      <c r="E352" s="16"/>
    </row>
    <row r="353" spans="1:5" ht="25.2" customHeight="1" x14ac:dyDescent="0.25">
      <c r="A353" s="16"/>
      <c r="B353" s="16"/>
      <c r="C353" s="16"/>
      <c r="D353" s="16"/>
      <c r="E353" s="16"/>
    </row>
    <row r="354" spans="1:5" ht="25.2" customHeight="1" x14ac:dyDescent="0.25">
      <c r="A354" s="16"/>
      <c r="B354" s="16"/>
      <c r="C354" s="16"/>
      <c r="D354" s="16"/>
      <c r="E354" s="16"/>
    </row>
    <row r="355" spans="1:5" ht="25.2" customHeight="1" x14ac:dyDescent="0.25">
      <c r="A355" s="16"/>
      <c r="B355" s="16"/>
      <c r="C355" s="16"/>
      <c r="D355" s="16"/>
      <c r="E355" s="16"/>
    </row>
    <row r="356" spans="1:5" ht="25.2" customHeight="1" x14ac:dyDescent="0.25">
      <c r="A356" s="16"/>
      <c r="B356" s="16"/>
      <c r="C356" s="16"/>
      <c r="D356" s="16"/>
      <c r="E356" s="16"/>
    </row>
    <row r="357" spans="1:5" ht="25.2" customHeight="1" x14ac:dyDescent="0.25">
      <c r="A357" s="16"/>
      <c r="B357" s="16"/>
      <c r="C357" s="16"/>
      <c r="D357" s="16"/>
      <c r="E357" s="16"/>
    </row>
    <row r="358" spans="1:5" ht="25.2" customHeight="1" x14ac:dyDescent="0.25">
      <c r="A358" s="16"/>
      <c r="B358" s="16"/>
      <c r="C358" s="16"/>
      <c r="D358" s="16"/>
      <c r="E358" s="16"/>
    </row>
    <row r="359" spans="1:5" ht="25.2" customHeight="1" x14ac:dyDescent="0.25">
      <c r="A359" s="16"/>
      <c r="B359" s="16"/>
      <c r="C359" s="16"/>
      <c r="D359" s="16"/>
      <c r="E359" s="16"/>
    </row>
    <row r="360" spans="1:5" ht="25.2" customHeight="1" x14ac:dyDescent="0.25">
      <c r="A360" s="16"/>
      <c r="B360" s="16"/>
      <c r="C360" s="16"/>
      <c r="D360" s="16"/>
      <c r="E360" s="16"/>
    </row>
    <row r="361" spans="1:5" ht="25.2" customHeight="1" x14ac:dyDescent="0.25">
      <c r="A361" s="16"/>
      <c r="B361" s="16"/>
      <c r="C361" s="16"/>
      <c r="D361" s="16"/>
      <c r="E361" s="16"/>
    </row>
    <row r="362" spans="1:5" ht="25.2" customHeight="1" x14ac:dyDescent="0.25">
      <c r="A362" s="16"/>
      <c r="B362" s="16"/>
      <c r="C362" s="16"/>
      <c r="D362" s="16"/>
      <c r="E362" s="16"/>
    </row>
    <row r="363" spans="1:5" ht="25.2" customHeight="1" x14ac:dyDescent="0.25">
      <c r="A363" s="16"/>
      <c r="B363" s="16"/>
      <c r="C363" s="16"/>
      <c r="D363" s="16"/>
      <c r="E363" s="16"/>
    </row>
    <row r="364" spans="1:5" ht="25.2" customHeight="1" x14ac:dyDescent="0.25">
      <c r="A364" s="16"/>
      <c r="B364" s="16"/>
      <c r="C364" s="16"/>
      <c r="D364" s="16"/>
      <c r="E364" s="16"/>
    </row>
    <row r="365" spans="1:5" ht="25.2" customHeight="1" x14ac:dyDescent="0.25">
      <c r="A365" s="16"/>
      <c r="B365" s="16"/>
      <c r="C365" s="16"/>
      <c r="D365" s="16"/>
      <c r="E365" s="16"/>
    </row>
    <row r="366" spans="1:5" ht="25.2" customHeight="1" x14ac:dyDescent="0.25">
      <c r="A366" s="16"/>
      <c r="B366" s="16"/>
      <c r="C366" s="16"/>
      <c r="D366" s="16"/>
      <c r="E366" s="16"/>
    </row>
    <row r="367" spans="1:5" ht="25.2" customHeight="1" x14ac:dyDescent="0.25">
      <c r="A367" s="16"/>
      <c r="B367" s="16"/>
      <c r="C367" s="16"/>
      <c r="D367" s="16"/>
      <c r="E367" s="16"/>
    </row>
    <row r="368" spans="1:5" ht="25.2" customHeight="1" x14ac:dyDescent="0.25">
      <c r="A368" s="16"/>
      <c r="B368" s="16"/>
      <c r="C368" s="16"/>
      <c r="D368" s="16"/>
      <c r="E368" s="16"/>
    </row>
    <row r="369" spans="1:5" ht="25.2" customHeight="1" x14ac:dyDescent="0.25">
      <c r="A369" s="16"/>
      <c r="B369" s="16"/>
      <c r="C369" s="16"/>
      <c r="D369" s="16"/>
      <c r="E369" s="16"/>
    </row>
    <row r="370" spans="1:5" ht="25.2" customHeight="1" x14ac:dyDescent="0.25">
      <c r="A370" s="16"/>
      <c r="B370" s="16"/>
      <c r="C370" s="16"/>
      <c r="D370" s="16"/>
      <c r="E370" s="16"/>
    </row>
    <row r="371" spans="1:5" ht="25.2" customHeight="1" x14ac:dyDescent="0.25">
      <c r="A371" s="16"/>
      <c r="B371" s="16"/>
      <c r="C371" s="16"/>
      <c r="D371" s="16"/>
      <c r="E371" s="16"/>
    </row>
    <row r="372" spans="1:5" ht="25.2" customHeight="1" x14ac:dyDescent="0.25">
      <c r="A372" s="16"/>
      <c r="B372" s="16"/>
      <c r="C372" s="16"/>
      <c r="D372" s="16"/>
      <c r="E372" s="16"/>
    </row>
    <row r="373" spans="1:5" ht="25.2" customHeight="1" x14ac:dyDescent="0.25">
      <c r="A373" s="16"/>
      <c r="B373" s="16"/>
      <c r="C373" s="16"/>
      <c r="D373" s="16"/>
      <c r="E373" s="16"/>
    </row>
    <row r="374" spans="1:5" ht="25.2" customHeight="1" x14ac:dyDescent="0.25">
      <c r="A374" s="16"/>
      <c r="B374" s="16"/>
      <c r="C374" s="16"/>
      <c r="D374" s="16"/>
      <c r="E374" s="16"/>
    </row>
    <row r="375" spans="1:5" ht="25.2" customHeight="1" x14ac:dyDescent="0.25">
      <c r="A375" s="16"/>
      <c r="B375" s="16"/>
      <c r="C375" s="16"/>
      <c r="D375" s="16"/>
      <c r="E375" s="16"/>
    </row>
    <row r="376" spans="1:5" ht="25.2" customHeight="1" x14ac:dyDescent="0.25">
      <c r="A376" s="16"/>
      <c r="B376" s="16"/>
      <c r="C376" s="16"/>
      <c r="D376" s="16"/>
      <c r="E376" s="16"/>
    </row>
    <row r="377" spans="1:5" ht="25.2" customHeight="1" x14ac:dyDescent="0.25">
      <c r="A377" s="16"/>
      <c r="B377" s="16"/>
      <c r="C377" s="16"/>
      <c r="D377" s="16"/>
      <c r="E377" s="16"/>
    </row>
    <row r="378" spans="1:5" ht="25.2" customHeight="1" x14ac:dyDescent="0.25">
      <c r="A378" s="16"/>
      <c r="B378" s="16"/>
      <c r="C378" s="16"/>
      <c r="D378" s="16"/>
      <c r="E378" s="16"/>
    </row>
    <row r="379" spans="1:5" ht="25.2" customHeight="1" x14ac:dyDescent="0.25">
      <c r="A379" s="16"/>
      <c r="B379" s="16"/>
      <c r="C379" s="16"/>
      <c r="D379" s="16"/>
      <c r="E379" s="16"/>
    </row>
    <row r="380" spans="1:5" ht="25.2" customHeight="1" x14ac:dyDescent="0.25">
      <c r="A380" s="16"/>
      <c r="B380" s="16"/>
      <c r="C380" s="16"/>
      <c r="D380" s="16"/>
      <c r="E380" s="16"/>
    </row>
    <row r="381" spans="1:5" ht="25.2" customHeight="1" x14ac:dyDescent="0.25">
      <c r="A381" s="16"/>
      <c r="B381" s="16"/>
      <c r="C381" s="16"/>
      <c r="D381" s="16"/>
      <c r="E381" s="16"/>
    </row>
    <row r="382" spans="1:5" ht="25.2" customHeight="1" x14ac:dyDescent="0.25">
      <c r="A382" s="16"/>
      <c r="B382" s="16"/>
      <c r="C382" s="16"/>
      <c r="D382" s="16"/>
      <c r="E382" s="16"/>
    </row>
    <row r="383" spans="1:5" ht="25.2" customHeight="1" x14ac:dyDescent="0.25">
      <c r="A383" s="16"/>
      <c r="B383" s="16"/>
      <c r="C383" s="16"/>
      <c r="D383" s="16"/>
      <c r="E383" s="16"/>
    </row>
    <row r="384" spans="1:5" ht="25.2" customHeight="1" x14ac:dyDescent="0.25">
      <c r="A384" s="16"/>
      <c r="B384" s="16"/>
      <c r="C384" s="16"/>
      <c r="D384" s="16"/>
      <c r="E384" s="16"/>
    </row>
    <row r="385" spans="1:5" ht="25.2" customHeight="1" x14ac:dyDescent="0.25">
      <c r="A385" s="16"/>
      <c r="B385" s="16"/>
      <c r="C385" s="16"/>
      <c r="D385" s="16"/>
      <c r="E385" s="16"/>
    </row>
    <row r="386" spans="1:5" ht="25.2" customHeight="1" x14ac:dyDescent="0.25">
      <c r="A386" s="16"/>
      <c r="B386" s="16"/>
      <c r="C386" s="16"/>
      <c r="D386" s="16"/>
      <c r="E386" s="16"/>
    </row>
    <row r="387" spans="1:5" ht="25.2" customHeight="1" x14ac:dyDescent="0.25">
      <c r="A387" s="16"/>
      <c r="B387" s="16"/>
      <c r="C387" s="16"/>
      <c r="D387" s="16"/>
      <c r="E387" s="16"/>
    </row>
    <row r="388" spans="1:5" ht="25.2" customHeight="1" x14ac:dyDescent="0.25">
      <c r="A388" s="16"/>
      <c r="B388" s="16"/>
      <c r="C388" s="16"/>
      <c r="D388" s="16"/>
      <c r="E388" s="16"/>
    </row>
    <row r="389" spans="1:5" ht="25.2" customHeight="1" x14ac:dyDescent="0.25">
      <c r="A389" s="16"/>
      <c r="B389" s="16"/>
      <c r="C389" s="16"/>
      <c r="D389" s="16"/>
      <c r="E389" s="16"/>
    </row>
    <row r="390" spans="1:5" ht="25.2" customHeight="1" x14ac:dyDescent="0.25">
      <c r="A390" s="16"/>
      <c r="B390" s="16"/>
      <c r="C390" s="16"/>
      <c r="D390" s="16"/>
      <c r="E390" s="16"/>
    </row>
    <row r="391" spans="1:5" ht="25.2" customHeight="1" x14ac:dyDescent="0.25">
      <c r="A391" s="16"/>
      <c r="B391" s="16"/>
      <c r="C391" s="16"/>
      <c r="D391" s="16"/>
      <c r="E391" s="16"/>
    </row>
    <row r="392" spans="1:5" ht="25.2" customHeight="1" x14ac:dyDescent="0.25">
      <c r="A392" s="16"/>
      <c r="B392" s="16"/>
      <c r="C392" s="16"/>
      <c r="D392" s="16"/>
      <c r="E392" s="16"/>
    </row>
    <row r="393" spans="1:5" ht="25.2" customHeight="1" x14ac:dyDescent="0.25">
      <c r="A393" s="16"/>
      <c r="B393" s="16"/>
      <c r="C393" s="16"/>
      <c r="D393" s="16"/>
      <c r="E393" s="16"/>
    </row>
    <row r="394" spans="1:5" ht="25.2" customHeight="1" x14ac:dyDescent="0.25">
      <c r="A394" s="16"/>
      <c r="B394" s="16"/>
      <c r="C394" s="16"/>
      <c r="D394" s="16"/>
      <c r="E394" s="16"/>
    </row>
    <row r="395" spans="1:5" ht="25.2" customHeight="1" x14ac:dyDescent="0.25">
      <c r="A395" s="16"/>
      <c r="B395" s="16"/>
      <c r="C395" s="16"/>
      <c r="D395" s="16"/>
      <c r="E395" s="16"/>
    </row>
    <row r="396" spans="1:5" ht="25.2" customHeight="1" x14ac:dyDescent="0.25">
      <c r="A396" s="16"/>
      <c r="B396" s="16"/>
      <c r="C396" s="16"/>
      <c r="D396" s="16"/>
      <c r="E396" s="16"/>
    </row>
    <row r="397" spans="1:5" ht="25.2" customHeight="1" x14ac:dyDescent="0.25">
      <c r="A397" s="16"/>
      <c r="B397" s="16"/>
      <c r="C397" s="16"/>
      <c r="D397" s="16"/>
      <c r="E397" s="16"/>
    </row>
    <row r="398" spans="1:5" ht="25.2" customHeight="1" x14ac:dyDescent="0.25">
      <c r="A398" s="16"/>
      <c r="B398" s="16"/>
      <c r="C398" s="16"/>
      <c r="D398" s="16"/>
      <c r="E398" s="16"/>
    </row>
    <row r="399" spans="1:5" ht="25.2" customHeight="1" x14ac:dyDescent="0.25">
      <c r="A399" s="16"/>
      <c r="B399" s="16"/>
      <c r="C399" s="16"/>
      <c r="D399" s="16"/>
      <c r="E399" s="16"/>
    </row>
    <row r="400" spans="1:5" ht="25.2" customHeight="1" x14ac:dyDescent="0.25">
      <c r="A400" s="16"/>
      <c r="B400" s="16"/>
      <c r="C400" s="16"/>
      <c r="D400" s="16"/>
      <c r="E400" s="16"/>
    </row>
    <row r="401" spans="1:5" ht="25.2" customHeight="1" x14ac:dyDescent="0.25">
      <c r="A401" s="16"/>
      <c r="B401" s="16"/>
      <c r="C401" s="16"/>
      <c r="D401" s="16"/>
      <c r="E401" s="16"/>
    </row>
    <row r="402" spans="1:5" ht="25.2" customHeight="1" x14ac:dyDescent="0.25">
      <c r="A402" s="16"/>
      <c r="B402" s="16"/>
      <c r="C402" s="16"/>
      <c r="D402" s="16"/>
      <c r="E402" s="16"/>
    </row>
    <row r="403" spans="1:5" ht="25.2" customHeight="1" x14ac:dyDescent="0.25">
      <c r="A403" s="16"/>
      <c r="B403" s="16"/>
      <c r="C403" s="16"/>
      <c r="D403" s="16"/>
      <c r="E403" s="16"/>
    </row>
    <row r="404" spans="1:5" ht="25.2" customHeight="1" x14ac:dyDescent="0.25">
      <c r="A404" s="16"/>
      <c r="B404" s="16"/>
      <c r="C404" s="16"/>
      <c r="D404" s="16"/>
      <c r="E404" s="16"/>
    </row>
    <row r="405" spans="1:5" ht="25.2" customHeight="1" x14ac:dyDescent="0.25">
      <c r="A405" s="16"/>
      <c r="B405" s="16"/>
      <c r="C405" s="16"/>
      <c r="D405" s="16"/>
      <c r="E405" s="16"/>
    </row>
    <row r="406" spans="1:5" ht="25.2" customHeight="1" x14ac:dyDescent="0.25">
      <c r="A406" s="16"/>
      <c r="B406" s="16"/>
      <c r="C406" s="16"/>
      <c r="D406" s="16"/>
      <c r="E406" s="16"/>
    </row>
    <row r="407" spans="1:5" ht="25.2" customHeight="1" x14ac:dyDescent="0.25">
      <c r="A407" s="16"/>
      <c r="B407" s="16"/>
      <c r="C407" s="16"/>
      <c r="D407" s="16"/>
      <c r="E407" s="16"/>
    </row>
    <row r="408" spans="1:5" ht="25.2" customHeight="1" x14ac:dyDescent="0.25">
      <c r="A408" s="16"/>
      <c r="B408" s="16"/>
      <c r="C408" s="16"/>
      <c r="D408" s="16"/>
      <c r="E408" s="16"/>
    </row>
    <row r="409" spans="1:5" ht="25.2" customHeight="1" x14ac:dyDescent="0.25">
      <c r="A409" s="16"/>
      <c r="B409" s="16"/>
      <c r="C409" s="16"/>
      <c r="D409" s="16"/>
      <c r="E409" s="16"/>
    </row>
    <row r="410" spans="1:5" ht="25.2" customHeight="1" x14ac:dyDescent="0.25">
      <c r="A410" s="16"/>
      <c r="B410" s="16"/>
      <c r="C410" s="16"/>
      <c r="D410" s="16"/>
      <c r="E410" s="16"/>
    </row>
    <row r="411" spans="1:5" ht="25.2" customHeight="1" x14ac:dyDescent="0.25">
      <c r="A411" s="16"/>
      <c r="B411" s="16"/>
      <c r="C411" s="16"/>
      <c r="D411" s="16"/>
      <c r="E411" s="16"/>
    </row>
    <row r="412" spans="1:5" ht="25.2" customHeight="1" x14ac:dyDescent="0.25">
      <c r="A412" s="16"/>
      <c r="B412" s="16"/>
      <c r="C412" s="16"/>
      <c r="D412" s="16"/>
      <c r="E412" s="16"/>
    </row>
    <row r="413" spans="1:5" ht="25.2" customHeight="1" x14ac:dyDescent="0.25">
      <c r="A413" s="16"/>
      <c r="B413" s="16"/>
      <c r="C413" s="16"/>
      <c r="D413" s="16"/>
      <c r="E413" s="16"/>
    </row>
    <row r="414" spans="1:5" ht="25.2" customHeight="1" x14ac:dyDescent="0.25">
      <c r="A414" s="16"/>
      <c r="B414" s="16"/>
      <c r="C414" s="16"/>
      <c r="D414" s="16"/>
      <c r="E414" s="16"/>
    </row>
    <row r="415" spans="1:5" ht="25.2" customHeight="1" x14ac:dyDescent="0.25">
      <c r="A415" s="16"/>
      <c r="B415" s="16"/>
      <c r="C415" s="16"/>
      <c r="D415" s="16"/>
      <c r="E415" s="16"/>
    </row>
    <row r="416" spans="1:5" ht="25.2" customHeight="1" x14ac:dyDescent="0.25">
      <c r="A416" s="16"/>
      <c r="B416" s="16"/>
      <c r="C416" s="16"/>
      <c r="D416" s="16"/>
      <c r="E416" s="16"/>
    </row>
    <row r="417" spans="1:5" ht="25.2" customHeight="1" x14ac:dyDescent="0.25">
      <c r="A417" s="16"/>
      <c r="B417" s="16"/>
      <c r="C417" s="16"/>
      <c r="D417" s="16"/>
      <c r="E417" s="16"/>
    </row>
    <row r="418" spans="1:5" ht="25.2" customHeight="1" x14ac:dyDescent="0.25">
      <c r="A418" s="16"/>
      <c r="B418" s="16"/>
      <c r="C418" s="16"/>
      <c r="D418" s="16"/>
      <c r="E418" s="16"/>
    </row>
    <row r="419" spans="1:5" ht="25.2" customHeight="1" x14ac:dyDescent="0.25">
      <c r="A419" s="16"/>
      <c r="B419" s="16"/>
      <c r="C419" s="16"/>
      <c r="D419" s="16"/>
      <c r="E419" s="16"/>
    </row>
    <row r="420" spans="1:5" ht="25.2" customHeight="1" x14ac:dyDescent="0.25">
      <c r="A420" s="16"/>
      <c r="B420" s="16"/>
      <c r="C420" s="16"/>
      <c r="D420" s="16"/>
      <c r="E420" s="16"/>
    </row>
    <row r="421" spans="1:5" ht="25.2" customHeight="1" x14ac:dyDescent="0.25">
      <c r="A421" s="16"/>
      <c r="B421" s="16"/>
      <c r="C421" s="16"/>
      <c r="D421" s="16"/>
      <c r="E421" s="16"/>
    </row>
    <row r="422" spans="1:5" ht="25.2" customHeight="1" x14ac:dyDescent="0.25">
      <c r="A422" s="16"/>
      <c r="B422" s="16"/>
      <c r="C422" s="16"/>
      <c r="D422" s="16"/>
      <c r="E422" s="16"/>
    </row>
    <row r="423" spans="1:5" ht="25.2" customHeight="1" x14ac:dyDescent="0.25">
      <c r="A423" s="16"/>
      <c r="B423" s="16"/>
      <c r="C423" s="16"/>
      <c r="D423" s="16"/>
      <c r="E423" s="16"/>
    </row>
    <row r="424" spans="1:5" ht="25.2" customHeight="1" x14ac:dyDescent="0.25">
      <c r="A424" s="16"/>
      <c r="B424" s="16"/>
      <c r="C424" s="16"/>
      <c r="D424" s="16"/>
      <c r="E424" s="16"/>
    </row>
    <row r="425" spans="1:5" ht="25.2" customHeight="1" x14ac:dyDescent="0.25">
      <c r="A425" s="16"/>
      <c r="B425" s="16"/>
      <c r="C425" s="16"/>
      <c r="D425" s="16"/>
      <c r="E425" s="16"/>
    </row>
    <row r="426" spans="1:5" ht="25.2" customHeight="1" x14ac:dyDescent="0.25">
      <c r="A426" s="16"/>
      <c r="B426" s="16"/>
      <c r="C426" s="16"/>
      <c r="D426" s="16"/>
      <c r="E426" s="16"/>
    </row>
    <row r="427" spans="1:5" ht="25.2" customHeight="1" x14ac:dyDescent="0.25">
      <c r="A427" s="16"/>
      <c r="B427" s="16"/>
      <c r="C427" s="16"/>
      <c r="D427" s="16"/>
      <c r="E427" s="16"/>
    </row>
    <row r="428" spans="1:5" ht="25.2" customHeight="1" x14ac:dyDescent="0.25">
      <c r="A428" s="16"/>
      <c r="B428" s="16"/>
      <c r="C428" s="16"/>
      <c r="D428" s="16"/>
      <c r="E428" s="16"/>
    </row>
    <row r="429" spans="1:5" ht="25.2" customHeight="1" x14ac:dyDescent="0.25">
      <c r="A429" s="16"/>
      <c r="B429" s="16"/>
      <c r="C429" s="16"/>
      <c r="D429" s="16"/>
      <c r="E429" s="16"/>
    </row>
    <row r="430" spans="1:5" ht="25.2" customHeight="1" x14ac:dyDescent="0.25">
      <c r="A430" s="16"/>
      <c r="B430" s="16"/>
      <c r="C430" s="16"/>
      <c r="D430" s="16"/>
      <c r="E430" s="16"/>
    </row>
    <row r="431" spans="1:5" ht="25.2" customHeight="1" x14ac:dyDescent="0.25">
      <c r="A431" s="16"/>
      <c r="B431" s="16"/>
      <c r="C431" s="16"/>
      <c r="D431" s="16"/>
      <c r="E431" s="16"/>
    </row>
    <row r="432" spans="1:5" ht="25.2" customHeight="1" x14ac:dyDescent="0.25">
      <c r="A432" s="16"/>
      <c r="B432" s="16"/>
      <c r="C432" s="16"/>
      <c r="D432" s="16"/>
      <c r="E432" s="16"/>
    </row>
    <row r="433" spans="1:5" ht="25.2" customHeight="1" x14ac:dyDescent="0.25">
      <c r="A433" s="16"/>
      <c r="B433" s="16"/>
      <c r="C433" s="16"/>
      <c r="D433" s="16"/>
      <c r="E433" s="16"/>
    </row>
    <row r="434" spans="1:5" ht="25.2" customHeight="1" x14ac:dyDescent="0.25">
      <c r="A434" s="16"/>
      <c r="B434" s="16"/>
      <c r="C434" s="16"/>
      <c r="D434" s="16"/>
      <c r="E434" s="16"/>
    </row>
    <row r="435" spans="1:5" ht="25.2" customHeight="1" x14ac:dyDescent="0.25">
      <c r="A435" s="16"/>
      <c r="B435" s="16"/>
      <c r="C435" s="16"/>
      <c r="D435" s="16"/>
      <c r="E435" s="16"/>
    </row>
    <row r="436" spans="1:5" ht="25.2" customHeight="1" x14ac:dyDescent="0.25">
      <c r="A436" s="16"/>
      <c r="B436" s="16"/>
      <c r="C436" s="16"/>
      <c r="D436" s="16"/>
      <c r="E436" s="16"/>
    </row>
    <row r="437" spans="1:5" ht="25.2" customHeight="1" x14ac:dyDescent="0.25">
      <c r="A437" s="16"/>
      <c r="B437" s="16"/>
      <c r="C437" s="16"/>
      <c r="D437" s="16"/>
      <c r="E437" s="16"/>
    </row>
    <row r="438" spans="1:5" ht="25.2" customHeight="1" x14ac:dyDescent="0.25">
      <c r="A438" s="16"/>
      <c r="B438" s="16"/>
      <c r="C438" s="16"/>
      <c r="D438" s="16"/>
      <c r="E438" s="16"/>
    </row>
    <row r="439" spans="1:5" ht="25.2" customHeight="1" x14ac:dyDescent="0.25">
      <c r="A439" s="16"/>
      <c r="B439" s="16"/>
      <c r="C439" s="16"/>
      <c r="D439" s="16"/>
      <c r="E439" s="16"/>
    </row>
    <row r="440" spans="1:5" ht="25.2" customHeight="1" x14ac:dyDescent="0.25">
      <c r="A440" s="16"/>
      <c r="B440" s="16"/>
      <c r="C440" s="16"/>
      <c r="D440" s="16"/>
      <c r="E440" s="16"/>
    </row>
    <row r="441" spans="1:5" ht="25.2" customHeight="1" x14ac:dyDescent="0.25">
      <c r="A441" s="16"/>
      <c r="B441" s="16"/>
      <c r="C441" s="16"/>
      <c r="D441" s="16"/>
      <c r="E441" s="16"/>
    </row>
    <row r="442" spans="1:5" ht="25.2" customHeight="1" x14ac:dyDescent="0.25">
      <c r="A442" s="16"/>
      <c r="B442" s="16"/>
      <c r="C442" s="16"/>
      <c r="D442" s="16"/>
      <c r="E442" s="16"/>
    </row>
    <row r="443" spans="1:5" ht="25.2" customHeight="1" x14ac:dyDescent="0.25">
      <c r="A443" s="16"/>
      <c r="B443" s="16"/>
      <c r="C443" s="16"/>
      <c r="D443" s="16"/>
      <c r="E443" s="16"/>
    </row>
    <row r="444" spans="1:5" ht="25.2" customHeight="1" x14ac:dyDescent="0.25">
      <c r="A444" s="16"/>
      <c r="B444" s="16"/>
      <c r="C444" s="16"/>
      <c r="D444" s="16"/>
      <c r="E444" s="16"/>
    </row>
    <row r="445" spans="1:5" ht="25.2" customHeight="1" x14ac:dyDescent="0.25">
      <c r="A445" s="16"/>
      <c r="B445" s="16"/>
      <c r="C445" s="16"/>
      <c r="D445" s="16"/>
      <c r="E445" s="16"/>
    </row>
    <row r="446" spans="1:5" ht="25.2" customHeight="1" x14ac:dyDescent="0.25">
      <c r="A446" s="16"/>
      <c r="B446" s="16"/>
      <c r="C446" s="16"/>
      <c r="D446" s="16"/>
      <c r="E446" s="16"/>
    </row>
    <row r="447" spans="1:5" ht="25.2" customHeight="1" x14ac:dyDescent="0.25">
      <c r="A447" s="16"/>
      <c r="B447" s="16"/>
      <c r="C447" s="16"/>
      <c r="D447" s="16"/>
      <c r="E447" s="16"/>
    </row>
    <row r="448" spans="1:5" ht="25.2" customHeight="1" x14ac:dyDescent="0.25">
      <c r="A448" s="16"/>
      <c r="B448" s="16"/>
      <c r="C448" s="16"/>
      <c r="D448" s="16"/>
      <c r="E448" s="16"/>
    </row>
    <row r="449" spans="1:5" ht="25.2" customHeight="1" x14ac:dyDescent="0.25">
      <c r="A449" s="16"/>
      <c r="B449" s="16"/>
      <c r="C449" s="16"/>
      <c r="D449" s="16"/>
      <c r="E449" s="16"/>
    </row>
    <row r="450" spans="1:5" ht="25.2" customHeight="1" x14ac:dyDescent="0.25">
      <c r="A450" s="16"/>
      <c r="B450" s="16"/>
      <c r="C450" s="16"/>
      <c r="D450" s="16"/>
      <c r="E450" s="16"/>
    </row>
    <row r="451" spans="1:5" ht="25.2" customHeight="1" x14ac:dyDescent="0.25">
      <c r="A451" s="16"/>
      <c r="B451" s="16"/>
      <c r="C451" s="16"/>
      <c r="D451" s="16"/>
      <c r="E451" s="16"/>
    </row>
    <row r="452" spans="1:5" ht="25.2" customHeight="1" x14ac:dyDescent="0.25">
      <c r="A452" s="16"/>
      <c r="B452" s="16"/>
      <c r="C452" s="16"/>
      <c r="D452" s="16"/>
      <c r="E452" s="16"/>
    </row>
    <row r="453" spans="1:5" ht="25.2" customHeight="1" x14ac:dyDescent="0.25">
      <c r="A453" s="16"/>
      <c r="B453" s="16"/>
      <c r="C453" s="16"/>
      <c r="D453" s="16"/>
      <c r="E453" s="16"/>
    </row>
    <row r="454" spans="1:5" ht="25.2" customHeight="1" x14ac:dyDescent="0.25">
      <c r="A454" s="16"/>
      <c r="B454" s="16"/>
      <c r="C454" s="16"/>
      <c r="D454" s="16"/>
      <c r="E454" s="16"/>
    </row>
    <row r="455" spans="1:5" ht="25.2" customHeight="1" x14ac:dyDescent="0.25">
      <c r="A455" s="16"/>
      <c r="B455" s="16"/>
      <c r="C455" s="16"/>
      <c r="D455" s="16"/>
      <c r="E455" s="16"/>
    </row>
    <row r="456" spans="1:5" ht="25.2" customHeight="1" x14ac:dyDescent="0.25">
      <c r="A456" s="16"/>
      <c r="B456" s="16"/>
      <c r="C456" s="16"/>
      <c r="D456" s="16"/>
      <c r="E456" s="16"/>
    </row>
    <row r="457" spans="1:5" ht="25.2" customHeight="1" x14ac:dyDescent="0.25">
      <c r="A457" s="16"/>
      <c r="B457" s="16"/>
      <c r="C457" s="16"/>
      <c r="D457" s="16"/>
      <c r="E457" s="16"/>
    </row>
    <row r="458" spans="1:5" ht="25.2" customHeight="1" x14ac:dyDescent="0.25">
      <c r="A458" s="16"/>
      <c r="B458" s="16"/>
      <c r="C458" s="16"/>
      <c r="D458" s="16"/>
      <c r="E458" s="16"/>
    </row>
    <row r="459" spans="1:5" ht="25.2" customHeight="1" x14ac:dyDescent="0.25">
      <c r="A459" s="16"/>
      <c r="B459" s="16"/>
      <c r="C459" s="16"/>
      <c r="D459" s="16"/>
      <c r="E459" s="16"/>
    </row>
    <row r="460" spans="1:5" ht="25.2" customHeight="1" x14ac:dyDescent="0.25">
      <c r="A460" s="16"/>
      <c r="B460" s="16"/>
      <c r="C460" s="16"/>
      <c r="D460" s="16"/>
      <c r="E460" s="16"/>
    </row>
    <row r="461" spans="1:5" ht="25.2" customHeight="1" x14ac:dyDescent="0.25">
      <c r="A461" s="16"/>
      <c r="B461" s="16"/>
      <c r="C461" s="16"/>
      <c r="D461" s="16"/>
      <c r="E461" s="16"/>
    </row>
    <row r="462" spans="1:5" ht="25.2" customHeight="1" x14ac:dyDescent="0.25">
      <c r="A462" s="16"/>
      <c r="B462" s="16"/>
      <c r="C462" s="16"/>
      <c r="D462" s="16"/>
      <c r="E462" s="16"/>
    </row>
    <row r="463" spans="1:5" ht="25.2" customHeight="1" x14ac:dyDescent="0.25">
      <c r="A463" s="16"/>
      <c r="B463" s="16"/>
      <c r="C463" s="16"/>
      <c r="D463" s="16"/>
      <c r="E463" s="16"/>
    </row>
    <row r="464" spans="1:5" ht="25.2" customHeight="1" x14ac:dyDescent="0.25">
      <c r="A464" s="16"/>
      <c r="B464" s="16"/>
      <c r="C464" s="16"/>
      <c r="D464" s="16"/>
      <c r="E464" s="16"/>
    </row>
    <row r="465" spans="1:5" ht="25.2" customHeight="1" x14ac:dyDescent="0.25">
      <c r="A465" s="16"/>
      <c r="B465" s="16"/>
      <c r="C465" s="16"/>
      <c r="D465" s="16"/>
      <c r="E465" s="16"/>
    </row>
    <row r="466" spans="1:5" ht="25.2" customHeight="1" x14ac:dyDescent="0.25">
      <c r="A466" s="16"/>
      <c r="B466" s="16"/>
      <c r="C466" s="16"/>
      <c r="D466" s="16"/>
      <c r="E466" s="16"/>
    </row>
    <row r="467" spans="1:5" ht="25.2" customHeight="1" x14ac:dyDescent="0.25">
      <c r="A467" s="16"/>
      <c r="B467" s="16"/>
      <c r="C467" s="16"/>
      <c r="D467" s="16"/>
      <c r="E467" s="16"/>
    </row>
    <row r="468" spans="1:5" ht="25.2" customHeight="1" x14ac:dyDescent="0.25">
      <c r="A468" s="16"/>
      <c r="B468" s="16"/>
      <c r="C468" s="16"/>
      <c r="D468" s="16"/>
      <c r="E468" s="16"/>
    </row>
    <row r="469" spans="1:5" ht="25.2" customHeight="1" x14ac:dyDescent="0.25">
      <c r="A469" s="16"/>
      <c r="B469" s="16"/>
      <c r="C469" s="16"/>
      <c r="D469" s="16"/>
      <c r="E469" s="16"/>
    </row>
    <row r="470" spans="1:5" ht="25.2" customHeight="1" x14ac:dyDescent="0.25">
      <c r="A470" s="16"/>
      <c r="B470" s="16"/>
      <c r="C470" s="16"/>
      <c r="D470" s="16"/>
      <c r="E470" s="16"/>
    </row>
    <row r="471" spans="1:5" ht="25.2" customHeight="1" x14ac:dyDescent="0.25">
      <c r="A471" s="16"/>
      <c r="B471" s="16"/>
      <c r="C471" s="16"/>
      <c r="D471" s="16"/>
      <c r="E471" s="16"/>
    </row>
    <row r="472" spans="1:5" ht="25.2" customHeight="1" x14ac:dyDescent="0.25">
      <c r="A472" s="16"/>
      <c r="B472" s="16"/>
      <c r="C472" s="16"/>
      <c r="D472" s="16"/>
      <c r="E472" s="16"/>
    </row>
    <row r="473" spans="1:5" ht="25.2" customHeight="1" x14ac:dyDescent="0.25">
      <c r="A473" s="16"/>
      <c r="B473" s="16"/>
      <c r="C473" s="16"/>
      <c r="D473" s="16"/>
      <c r="E473" s="16"/>
    </row>
    <row r="474" spans="1:5" ht="25.2" customHeight="1" x14ac:dyDescent="0.25">
      <c r="A474" s="16"/>
      <c r="B474" s="16"/>
      <c r="C474" s="16"/>
      <c r="D474" s="16"/>
      <c r="E474" s="16"/>
    </row>
    <row r="475" spans="1:5" ht="25.2" customHeight="1" x14ac:dyDescent="0.25">
      <c r="A475" s="16"/>
      <c r="B475" s="16"/>
      <c r="C475" s="16"/>
      <c r="D475" s="16"/>
      <c r="E475" s="16"/>
    </row>
    <row r="476" spans="1:5" ht="25.2" customHeight="1" x14ac:dyDescent="0.25">
      <c r="A476" s="16"/>
      <c r="B476" s="16"/>
      <c r="C476" s="16"/>
      <c r="D476" s="16"/>
      <c r="E476" s="16"/>
    </row>
    <row r="477" spans="1:5" ht="25.2" customHeight="1" x14ac:dyDescent="0.25">
      <c r="A477" s="16"/>
      <c r="B477" s="16"/>
      <c r="C477" s="16"/>
      <c r="D477" s="16"/>
      <c r="E477" s="16"/>
    </row>
    <row r="478" spans="1:5" ht="25.2" customHeight="1" x14ac:dyDescent="0.25">
      <c r="A478" s="16"/>
      <c r="B478" s="16"/>
      <c r="C478" s="16"/>
      <c r="D478" s="16"/>
      <c r="E478" s="16"/>
    </row>
    <row r="479" spans="1:5" ht="25.2" customHeight="1" x14ac:dyDescent="0.25">
      <c r="A479" s="16"/>
      <c r="B479" s="16"/>
      <c r="C479" s="16"/>
      <c r="D479" s="16"/>
      <c r="E479" s="16"/>
    </row>
    <row r="480" spans="1:5" ht="25.2" customHeight="1" x14ac:dyDescent="0.25">
      <c r="A480" s="16"/>
      <c r="B480" s="16"/>
      <c r="C480" s="16"/>
      <c r="D480" s="16"/>
      <c r="E480" s="16"/>
    </row>
    <row r="481" spans="1:5" ht="25.2" customHeight="1" x14ac:dyDescent="0.25">
      <c r="A481" s="16"/>
      <c r="B481" s="16"/>
      <c r="C481" s="16"/>
      <c r="D481" s="16"/>
      <c r="E481" s="16"/>
    </row>
    <row r="482" spans="1:5" ht="25.2" customHeight="1" x14ac:dyDescent="0.25">
      <c r="A482" s="16"/>
      <c r="B482" s="16"/>
      <c r="C482" s="16"/>
      <c r="D482" s="16"/>
      <c r="E482" s="16"/>
    </row>
    <row r="483" spans="1:5" ht="25.2" customHeight="1" x14ac:dyDescent="0.25">
      <c r="A483" s="16"/>
      <c r="B483" s="16"/>
      <c r="C483" s="16"/>
      <c r="D483" s="16"/>
      <c r="E483" s="16"/>
    </row>
    <row r="484" spans="1:5" ht="25.2" customHeight="1" x14ac:dyDescent="0.25">
      <c r="A484" s="16"/>
      <c r="B484" s="16"/>
      <c r="C484" s="16"/>
      <c r="D484" s="16"/>
      <c r="E484" s="16"/>
    </row>
    <row r="485" spans="1:5" ht="25.2" customHeight="1" x14ac:dyDescent="0.25">
      <c r="A485" s="16"/>
      <c r="B485" s="16"/>
      <c r="C485" s="16"/>
      <c r="D485" s="16"/>
      <c r="E485" s="16"/>
    </row>
  </sheetData>
  <mergeCells count="70">
    <mergeCell ref="B77:B79"/>
    <mergeCell ref="C64:C69"/>
    <mergeCell ref="A2:F2"/>
    <mergeCell ref="A82:A85"/>
    <mergeCell ref="B82:B85"/>
    <mergeCell ref="C82:C85"/>
    <mergeCell ref="A55:A56"/>
    <mergeCell ref="B55:B56"/>
    <mergeCell ref="C55:C56"/>
    <mergeCell ref="A58:A59"/>
    <mergeCell ref="A18:A20"/>
    <mergeCell ref="B18:B20"/>
    <mergeCell ref="C18:C20"/>
    <mergeCell ref="A41:A43"/>
    <mergeCell ref="B41:B43"/>
    <mergeCell ref="C41:C43"/>
    <mergeCell ref="A77:A79"/>
    <mergeCell ref="D41:D43"/>
    <mergeCell ref="A44:A48"/>
    <mergeCell ref="B44:B48"/>
    <mergeCell ref="C44:C48"/>
    <mergeCell ref="D44:D48"/>
    <mergeCell ref="D99:D101"/>
    <mergeCell ref="A105:A107"/>
    <mergeCell ref="B105:B107"/>
    <mergeCell ref="C105:C107"/>
    <mergeCell ref="A112:A113"/>
    <mergeCell ref="B112:B113"/>
    <mergeCell ref="C112:C113"/>
    <mergeCell ref="A99:A101"/>
    <mergeCell ref="B99:B101"/>
    <mergeCell ref="C99:C101"/>
    <mergeCell ref="A176:A178"/>
    <mergeCell ref="B176:B178"/>
    <mergeCell ref="C176:C178"/>
    <mergeCell ref="A114:A118"/>
    <mergeCell ref="B114:B118"/>
    <mergeCell ref="C114:C118"/>
    <mergeCell ref="A124:A125"/>
    <mergeCell ref="B124:B125"/>
    <mergeCell ref="C124:C125"/>
    <mergeCell ref="A135:A136"/>
    <mergeCell ref="B135:B136"/>
    <mergeCell ref="C135:C136"/>
    <mergeCell ref="A150:A153"/>
    <mergeCell ref="B150:B153"/>
    <mergeCell ref="C150:C153"/>
    <mergeCell ref="A165:A167"/>
    <mergeCell ref="B165:B167"/>
    <mergeCell ref="C165:C167"/>
    <mergeCell ref="A9:A10"/>
    <mergeCell ref="B9:B10"/>
    <mergeCell ref="C9:C10"/>
    <mergeCell ref="A15:A16"/>
    <mergeCell ref="B15:B16"/>
    <mergeCell ref="C15:C16"/>
    <mergeCell ref="C77:C79"/>
    <mergeCell ref="A52:A53"/>
    <mergeCell ref="B52:B53"/>
    <mergeCell ref="C52:C53"/>
    <mergeCell ref="B58:B59"/>
    <mergeCell ref="C58:C59"/>
    <mergeCell ref="A64:A69"/>
    <mergeCell ref="B64:B69"/>
    <mergeCell ref="A188:A192"/>
    <mergeCell ref="B188:B192"/>
    <mergeCell ref="C188:C192"/>
    <mergeCell ref="A179:A182"/>
    <mergeCell ref="B179:B182"/>
    <mergeCell ref="C179:C182"/>
  </mergeCells>
  <hyperlinks>
    <hyperlink ref="B174" r:id="rId1" display="https://www.mer-link.co.cr/moduloPcont/pcont/ctract/es/CE_CEJ_ESQ001.jsp"/>
  </hyperlinks>
  <pageMargins left="0.23622047244094491" right="0.23622047244094491" top="0.74803149606299213" bottom="0.74803149606299213" header="0.31496062992125984" footer="0.31496062992125984"/>
  <pageSetup scale="72" fitToHeight="0" orientation="landscape" r:id="rId2"/>
  <headerFooter>
    <oddHeader>&amp;L&amp;G&amp;R&amp;"Arial,Normal"&amp;6&amp;F/&amp;A</oddHeader>
    <oddFooter xml:space="preserve">&amp;L&amp;"Arial,Normal"&amp;6Esta información es propiedad del Instituto Nacional de Vivienda y Urbanismo. Se autoriza su utilización, pero no su alteración. Recuerde que puede acceder a los archivos PDF para verificación.&amp;R&amp;"Arial,Normal"&amp;6&amp;P
</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tabSelected="1" workbookViewId="0">
      <selection activeCell="A2" sqref="A2:XFD4"/>
    </sheetView>
  </sheetViews>
  <sheetFormatPr baseColWidth="10" defaultColWidth="25.6640625" defaultRowHeight="25.2" customHeight="1" x14ac:dyDescent="0.25"/>
  <cols>
    <col min="1" max="1" width="28.5546875" style="1" customWidth="1"/>
    <col min="2" max="2" width="34.33203125" style="1" customWidth="1"/>
    <col min="3" max="3" width="24.88671875" style="17" bestFit="1" customWidth="1"/>
    <col min="4" max="4" width="25.33203125" style="1" customWidth="1"/>
    <col min="5" max="5" width="48.6640625" style="1" bestFit="1" customWidth="1"/>
    <col min="6" max="6" width="22.44140625" style="1" bestFit="1" customWidth="1"/>
    <col min="7" max="16384" width="25.6640625" style="1"/>
  </cols>
  <sheetData>
    <row r="1" spans="1:6" ht="13.2" customHeight="1" thickBot="1" x14ac:dyDescent="0.3"/>
    <row r="2" spans="1:6" ht="25.2" customHeight="1" x14ac:dyDescent="0.25">
      <c r="A2" s="41" t="s">
        <v>6</v>
      </c>
      <c r="B2" s="42"/>
      <c r="C2" s="42"/>
      <c r="D2" s="42"/>
      <c r="E2" s="42"/>
      <c r="F2" s="43"/>
    </row>
    <row r="3" spans="1:6" ht="25.2" customHeight="1" x14ac:dyDescent="0.25">
      <c r="A3" s="3" t="s">
        <v>4</v>
      </c>
      <c r="B3" s="2" t="s">
        <v>0</v>
      </c>
      <c r="C3" s="2" t="s">
        <v>1</v>
      </c>
      <c r="D3" s="2" t="s">
        <v>2</v>
      </c>
      <c r="E3" s="2" t="s">
        <v>3</v>
      </c>
      <c r="F3" s="4" t="s">
        <v>5</v>
      </c>
    </row>
    <row r="4" spans="1:6" s="5" customFormat="1" ht="26.4" x14ac:dyDescent="0.25">
      <c r="A4" s="18" t="s">
        <v>876</v>
      </c>
      <c r="B4" s="18" t="s">
        <v>877</v>
      </c>
      <c r="C4" s="18" t="s">
        <v>893</v>
      </c>
      <c r="D4" s="18" t="s">
        <v>905</v>
      </c>
      <c r="E4" s="18" t="s">
        <v>906</v>
      </c>
      <c r="F4" s="26">
        <v>1250000</v>
      </c>
    </row>
    <row r="5" spans="1:6" s="5" customFormat="1" ht="13.2" x14ac:dyDescent="0.25">
      <c r="A5" s="18" t="s">
        <v>878</v>
      </c>
      <c r="B5" s="29" t="s">
        <v>879</v>
      </c>
      <c r="C5" s="29" t="s">
        <v>894</v>
      </c>
      <c r="D5" s="18" t="s">
        <v>907</v>
      </c>
      <c r="E5" s="29" t="s">
        <v>908</v>
      </c>
      <c r="F5" s="26">
        <v>2940275</v>
      </c>
    </row>
    <row r="6" spans="1:6" s="5" customFormat="1" ht="66" x14ac:dyDescent="0.25">
      <c r="A6" s="18" t="s">
        <v>880</v>
      </c>
      <c r="B6" s="18" t="s">
        <v>881</v>
      </c>
      <c r="C6" s="18" t="s">
        <v>895</v>
      </c>
      <c r="D6" s="27" t="s">
        <v>905</v>
      </c>
      <c r="E6" s="27" t="s">
        <v>909</v>
      </c>
      <c r="F6" s="26">
        <v>515520</v>
      </c>
    </row>
    <row r="7" spans="1:6" s="5" customFormat="1" ht="39.6" x14ac:dyDescent="0.25">
      <c r="A7" s="18" t="s">
        <v>882</v>
      </c>
      <c r="B7" s="27" t="s">
        <v>883</v>
      </c>
      <c r="C7" s="27" t="s">
        <v>894</v>
      </c>
      <c r="D7" s="18" t="s">
        <v>907</v>
      </c>
      <c r="E7" s="18" t="s">
        <v>910</v>
      </c>
      <c r="F7" s="26">
        <v>277748.34999999998</v>
      </c>
    </row>
    <row r="8" spans="1:6" s="5" customFormat="1" ht="52.8" x14ac:dyDescent="0.25">
      <c r="A8" s="24" t="s">
        <v>884</v>
      </c>
      <c r="B8" s="18" t="s">
        <v>885</v>
      </c>
      <c r="C8" s="18" t="s">
        <v>893</v>
      </c>
      <c r="D8" s="18" t="s">
        <v>907</v>
      </c>
      <c r="E8" s="18" t="s">
        <v>906</v>
      </c>
      <c r="F8" s="19">
        <f>3886000+649750</f>
        <v>4535750</v>
      </c>
    </row>
    <row r="9" spans="1:6" s="5" customFormat="1" ht="13.2" x14ac:dyDescent="0.25">
      <c r="A9" s="48" t="s">
        <v>886</v>
      </c>
      <c r="B9" s="48" t="s">
        <v>887</v>
      </c>
      <c r="C9" s="48" t="s">
        <v>895</v>
      </c>
      <c r="D9" s="48" t="s">
        <v>907</v>
      </c>
      <c r="E9" s="27" t="s">
        <v>187</v>
      </c>
      <c r="F9" s="26">
        <v>240731.32</v>
      </c>
    </row>
    <row r="10" spans="1:6" s="5" customFormat="1" ht="13.2" x14ac:dyDescent="0.25">
      <c r="A10" s="49"/>
      <c r="B10" s="49"/>
      <c r="C10" s="49"/>
      <c r="D10" s="49"/>
      <c r="E10" s="27" t="s">
        <v>911</v>
      </c>
      <c r="F10" s="28">
        <v>282.25</v>
      </c>
    </row>
    <row r="11" spans="1:6" s="5" customFormat="1" ht="13.2" x14ac:dyDescent="0.25">
      <c r="A11" s="50"/>
      <c r="B11" s="50"/>
      <c r="C11" s="50"/>
      <c r="D11" s="50"/>
      <c r="E11" s="18" t="s">
        <v>82</v>
      </c>
      <c r="F11" s="28">
        <v>389.01</v>
      </c>
    </row>
    <row r="12" spans="1:6" s="5" customFormat="1" ht="26.4" x14ac:dyDescent="0.25">
      <c r="A12" s="18" t="s">
        <v>888</v>
      </c>
      <c r="B12" s="18" t="s">
        <v>889</v>
      </c>
      <c r="C12" s="27" t="s">
        <v>895</v>
      </c>
      <c r="D12" s="18" t="s">
        <v>907</v>
      </c>
      <c r="E12" s="18" t="s">
        <v>912</v>
      </c>
      <c r="F12" s="26">
        <v>338500</v>
      </c>
    </row>
    <row r="13" spans="1:6" s="5" customFormat="1" ht="25.2" customHeight="1" x14ac:dyDescent="0.25">
      <c r="A13" s="18" t="s">
        <v>890</v>
      </c>
      <c r="B13" s="18" t="s">
        <v>891</v>
      </c>
      <c r="C13" s="27" t="s">
        <v>895</v>
      </c>
      <c r="D13" s="18" t="s">
        <v>907</v>
      </c>
      <c r="E13" s="18" t="s">
        <v>908</v>
      </c>
      <c r="F13" s="25">
        <v>944224</v>
      </c>
    </row>
    <row r="14" spans="1:6" s="5" customFormat="1" ht="25.2" customHeight="1" x14ac:dyDescent="0.25">
      <c r="A14" s="18" t="s">
        <v>892</v>
      </c>
      <c r="B14" s="18" t="s">
        <v>232</v>
      </c>
      <c r="C14" s="27" t="s">
        <v>894</v>
      </c>
      <c r="D14" s="18" t="s">
        <v>913</v>
      </c>
      <c r="E14" s="27"/>
      <c r="F14" s="25"/>
    </row>
    <row r="15" spans="1:6" s="5" customFormat="1" ht="25.2" customHeight="1" x14ac:dyDescent="0.25">
      <c r="A15" s="18" t="s">
        <v>896</v>
      </c>
      <c r="B15" s="18" t="s">
        <v>897</v>
      </c>
      <c r="C15" s="27" t="s">
        <v>895</v>
      </c>
      <c r="D15" s="27" t="s">
        <v>914</v>
      </c>
      <c r="E15" s="31"/>
      <c r="F15" s="25"/>
    </row>
    <row r="16" spans="1:6" s="5" customFormat="1" ht="25.2" customHeight="1" x14ac:dyDescent="0.25">
      <c r="A16" s="24" t="s">
        <v>898</v>
      </c>
      <c r="B16" s="18" t="s">
        <v>899</v>
      </c>
      <c r="C16" s="27" t="s">
        <v>895</v>
      </c>
      <c r="D16" s="27" t="s">
        <v>914</v>
      </c>
      <c r="E16" s="29"/>
      <c r="F16" s="25"/>
    </row>
    <row r="17" spans="1:6" s="5" customFormat="1" ht="25.2" customHeight="1" x14ac:dyDescent="0.25">
      <c r="A17" s="18" t="s">
        <v>900</v>
      </c>
      <c r="B17" s="27" t="s">
        <v>8</v>
      </c>
      <c r="C17" s="27" t="s">
        <v>894</v>
      </c>
      <c r="D17" s="27" t="s">
        <v>914</v>
      </c>
      <c r="E17" s="29"/>
      <c r="F17" s="25"/>
    </row>
    <row r="18" spans="1:6" s="5" customFormat="1" ht="25.2" customHeight="1" x14ac:dyDescent="0.25">
      <c r="A18" s="24" t="s">
        <v>901</v>
      </c>
      <c r="B18" s="27" t="s">
        <v>902</v>
      </c>
      <c r="C18" s="27" t="s">
        <v>894</v>
      </c>
      <c r="D18" s="27" t="s">
        <v>914</v>
      </c>
      <c r="E18" s="29"/>
      <c r="F18" s="25"/>
    </row>
    <row r="19" spans="1:6" s="5" customFormat="1" ht="25.2" customHeight="1" x14ac:dyDescent="0.25">
      <c r="A19" s="18" t="s">
        <v>903</v>
      </c>
      <c r="B19" s="27" t="s">
        <v>904</v>
      </c>
      <c r="C19" s="27" t="s">
        <v>894</v>
      </c>
      <c r="D19" s="27" t="s">
        <v>914</v>
      </c>
      <c r="E19" s="29"/>
      <c r="F19" s="25"/>
    </row>
    <row r="20" spans="1:6" s="5" customFormat="1" ht="25.2" customHeight="1" x14ac:dyDescent="0.25">
      <c r="A20" s="18" t="s">
        <v>915</v>
      </c>
      <c r="B20" s="27" t="s">
        <v>916</v>
      </c>
      <c r="C20" s="27" t="s">
        <v>894</v>
      </c>
      <c r="D20" s="27" t="s">
        <v>913</v>
      </c>
      <c r="E20" s="29"/>
      <c r="F20" s="25"/>
    </row>
    <row r="21" spans="1:6" s="5" customFormat="1" ht="25.2" customHeight="1" x14ac:dyDescent="0.25">
      <c r="A21" s="18" t="s">
        <v>917</v>
      </c>
      <c r="B21" s="27" t="s">
        <v>918</v>
      </c>
      <c r="C21" s="27" t="s">
        <v>894</v>
      </c>
      <c r="D21" s="27" t="s">
        <v>919</v>
      </c>
      <c r="E21" s="29"/>
      <c r="F21" s="25"/>
    </row>
    <row r="22" spans="1:6" s="5" customFormat="1" ht="25.2" customHeight="1" x14ac:dyDescent="0.25">
      <c r="C22" s="30"/>
    </row>
    <row r="23" spans="1:6" s="5" customFormat="1" ht="25.2" customHeight="1" x14ac:dyDescent="0.25">
      <c r="C23" s="30"/>
    </row>
    <row r="24" spans="1:6" s="5" customFormat="1" ht="25.2" customHeight="1" x14ac:dyDescent="0.25">
      <c r="C24" s="30"/>
    </row>
    <row r="25" spans="1:6" s="5" customFormat="1" ht="25.2" customHeight="1" x14ac:dyDescent="0.25">
      <c r="C25" s="30"/>
    </row>
    <row r="26" spans="1:6" s="5" customFormat="1" ht="25.2" customHeight="1" x14ac:dyDescent="0.25">
      <c r="C26" s="30"/>
    </row>
    <row r="27" spans="1:6" s="5" customFormat="1" ht="25.2" customHeight="1" x14ac:dyDescent="0.25">
      <c r="C27" s="30"/>
    </row>
    <row r="28" spans="1:6" s="5" customFormat="1" ht="25.2" customHeight="1" x14ac:dyDescent="0.25">
      <c r="C28" s="30"/>
    </row>
    <row r="29" spans="1:6" s="5" customFormat="1" ht="25.2" customHeight="1" x14ac:dyDescent="0.25">
      <c r="C29" s="30"/>
    </row>
    <row r="30" spans="1:6" s="5" customFormat="1" ht="25.2" customHeight="1" x14ac:dyDescent="0.25">
      <c r="C30" s="30"/>
    </row>
    <row r="31" spans="1:6" s="5" customFormat="1" ht="25.2" customHeight="1" x14ac:dyDescent="0.25">
      <c r="C31" s="30"/>
    </row>
    <row r="32" spans="1:6" s="5" customFormat="1" ht="25.2" customHeight="1" x14ac:dyDescent="0.25">
      <c r="C32" s="30"/>
    </row>
    <row r="33" spans="3:3" s="5" customFormat="1" ht="25.2" customHeight="1" x14ac:dyDescent="0.25">
      <c r="C33" s="30"/>
    </row>
    <row r="34" spans="3:3" s="5" customFormat="1" ht="25.2" customHeight="1" x14ac:dyDescent="0.25">
      <c r="C34" s="30"/>
    </row>
    <row r="35" spans="3:3" s="5" customFormat="1" ht="25.2" customHeight="1" x14ac:dyDescent="0.25">
      <c r="C35" s="30"/>
    </row>
    <row r="36" spans="3:3" s="5" customFormat="1" ht="25.2" customHeight="1" x14ac:dyDescent="0.25">
      <c r="C36" s="30"/>
    </row>
    <row r="37" spans="3:3" s="5" customFormat="1" ht="25.2" customHeight="1" x14ac:dyDescent="0.25">
      <c r="C37" s="30"/>
    </row>
    <row r="38" spans="3:3" s="5" customFormat="1" ht="25.2" customHeight="1" x14ac:dyDescent="0.25">
      <c r="C38" s="30"/>
    </row>
    <row r="39" spans="3:3" s="5" customFormat="1" ht="25.2" customHeight="1" x14ac:dyDescent="0.25">
      <c r="C39" s="30"/>
    </row>
    <row r="40" spans="3:3" s="5" customFormat="1" ht="25.2" customHeight="1" x14ac:dyDescent="0.25">
      <c r="C40" s="30"/>
    </row>
    <row r="41" spans="3:3" s="5" customFormat="1" ht="25.2" customHeight="1" x14ac:dyDescent="0.25">
      <c r="C41" s="30"/>
    </row>
    <row r="42" spans="3:3" s="5" customFormat="1" ht="25.2" customHeight="1" x14ac:dyDescent="0.25">
      <c r="C42" s="30"/>
    </row>
    <row r="43" spans="3:3" s="5" customFormat="1" ht="25.2" customHeight="1" x14ac:dyDescent="0.25">
      <c r="C43" s="30"/>
    </row>
    <row r="44" spans="3:3" s="5" customFormat="1" ht="25.2" customHeight="1" x14ac:dyDescent="0.25">
      <c r="C44" s="30"/>
    </row>
    <row r="45" spans="3:3" s="5" customFormat="1" ht="25.2" customHeight="1" x14ac:dyDescent="0.25">
      <c r="C45" s="30"/>
    </row>
    <row r="46" spans="3:3" s="5" customFormat="1" ht="25.2" customHeight="1" x14ac:dyDescent="0.25">
      <c r="C46" s="30"/>
    </row>
    <row r="47" spans="3:3" s="5" customFormat="1" ht="25.2" customHeight="1" x14ac:dyDescent="0.25">
      <c r="C47" s="30"/>
    </row>
    <row r="48" spans="3:3" s="5" customFormat="1" ht="25.2" customHeight="1" x14ac:dyDescent="0.25">
      <c r="C48" s="30"/>
    </row>
    <row r="49" spans="3:3" s="5" customFormat="1" ht="25.2" customHeight="1" x14ac:dyDescent="0.25">
      <c r="C49" s="30"/>
    </row>
    <row r="50" spans="3:3" s="5" customFormat="1" ht="25.2" customHeight="1" x14ac:dyDescent="0.25">
      <c r="C50" s="30"/>
    </row>
    <row r="51" spans="3:3" s="5" customFormat="1" ht="25.2" customHeight="1" x14ac:dyDescent="0.25">
      <c r="C51" s="30"/>
    </row>
    <row r="52" spans="3:3" s="5" customFormat="1" ht="25.2" customHeight="1" x14ac:dyDescent="0.25">
      <c r="C52" s="30"/>
    </row>
    <row r="53" spans="3:3" s="5" customFormat="1" ht="25.2" customHeight="1" x14ac:dyDescent="0.25">
      <c r="C53" s="30"/>
    </row>
    <row r="54" spans="3:3" s="5" customFormat="1" ht="25.2" customHeight="1" x14ac:dyDescent="0.25">
      <c r="C54" s="30"/>
    </row>
    <row r="55" spans="3:3" s="5" customFormat="1" ht="25.2" customHeight="1" x14ac:dyDescent="0.25">
      <c r="C55" s="30"/>
    </row>
    <row r="56" spans="3:3" s="5" customFormat="1" ht="25.2" customHeight="1" x14ac:dyDescent="0.25">
      <c r="C56" s="30"/>
    </row>
    <row r="57" spans="3:3" s="5" customFormat="1" ht="25.2" customHeight="1" x14ac:dyDescent="0.25">
      <c r="C57" s="30"/>
    </row>
    <row r="58" spans="3:3" s="5" customFormat="1" ht="25.2" customHeight="1" x14ac:dyDescent="0.25">
      <c r="C58" s="30"/>
    </row>
    <row r="59" spans="3:3" s="5" customFormat="1" ht="25.2" customHeight="1" x14ac:dyDescent="0.25">
      <c r="C59" s="30"/>
    </row>
    <row r="60" spans="3:3" s="5" customFormat="1" ht="25.2" customHeight="1" x14ac:dyDescent="0.25">
      <c r="C60" s="30"/>
    </row>
    <row r="61" spans="3:3" s="5" customFormat="1" ht="25.2" customHeight="1" x14ac:dyDescent="0.25">
      <c r="C61" s="30"/>
    </row>
    <row r="62" spans="3:3" s="5" customFormat="1" ht="25.2" customHeight="1" x14ac:dyDescent="0.25">
      <c r="C62" s="30"/>
    </row>
    <row r="63" spans="3:3" s="5" customFormat="1" ht="25.2" customHeight="1" x14ac:dyDescent="0.25">
      <c r="C63" s="30"/>
    </row>
    <row r="64" spans="3:3" s="5" customFormat="1" ht="25.2" customHeight="1" x14ac:dyDescent="0.25">
      <c r="C64" s="30"/>
    </row>
    <row r="65" spans="3:3" s="5" customFormat="1" ht="25.2" customHeight="1" x14ac:dyDescent="0.25">
      <c r="C65" s="30"/>
    </row>
    <row r="66" spans="3:3" s="5" customFormat="1" ht="25.2" customHeight="1" x14ac:dyDescent="0.25">
      <c r="C66" s="30"/>
    </row>
    <row r="67" spans="3:3" s="5" customFormat="1" ht="25.2" customHeight="1" x14ac:dyDescent="0.25">
      <c r="C67" s="30"/>
    </row>
    <row r="68" spans="3:3" s="5" customFormat="1" ht="25.2" customHeight="1" x14ac:dyDescent="0.25">
      <c r="C68" s="30"/>
    </row>
    <row r="69" spans="3:3" s="5" customFormat="1" ht="25.2" customHeight="1" x14ac:dyDescent="0.25">
      <c r="C69" s="30"/>
    </row>
    <row r="70" spans="3:3" s="5" customFormat="1" ht="25.2" customHeight="1" x14ac:dyDescent="0.25">
      <c r="C70" s="30"/>
    </row>
    <row r="71" spans="3:3" s="5" customFormat="1" ht="25.2" customHeight="1" x14ac:dyDescent="0.25">
      <c r="C71" s="30"/>
    </row>
    <row r="72" spans="3:3" s="5" customFormat="1" ht="25.2" customHeight="1" x14ac:dyDescent="0.25">
      <c r="C72" s="30"/>
    </row>
    <row r="73" spans="3:3" s="5" customFormat="1" ht="25.2" customHeight="1" x14ac:dyDescent="0.25">
      <c r="C73" s="30"/>
    </row>
    <row r="74" spans="3:3" s="5" customFormat="1" ht="25.2" customHeight="1" x14ac:dyDescent="0.25">
      <c r="C74" s="30"/>
    </row>
    <row r="75" spans="3:3" s="5" customFormat="1" ht="25.2" customHeight="1" x14ac:dyDescent="0.25">
      <c r="C75" s="30"/>
    </row>
    <row r="76" spans="3:3" s="5" customFormat="1" ht="25.2" customHeight="1" x14ac:dyDescent="0.25">
      <c r="C76" s="30"/>
    </row>
    <row r="77" spans="3:3" s="5" customFormat="1" ht="25.2" customHeight="1" x14ac:dyDescent="0.25">
      <c r="C77" s="30"/>
    </row>
    <row r="78" spans="3:3" s="5" customFormat="1" ht="25.2" customHeight="1" x14ac:dyDescent="0.25">
      <c r="C78" s="30"/>
    </row>
    <row r="79" spans="3:3" s="5" customFormat="1" ht="25.2" customHeight="1" x14ac:dyDescent="0.25">
      <c r="C79" s="30"/>
    </row>
    <row r="80" spans="3:3" s="5" customFormat="1" ht="25.2" customHeight="1" x14ac:dyDescent="0.25">
      <c r="C80" s="30"/>
    </row>
    <row r="81" spans="3:3" s="5" customFormat="1" ht="25.2" customHeight="1" x14ac:dyDescent="0.25">
      <c r="C81" s="30"/>
    </row>
    <row r="82" spans="3:3" s="5" customFormat="1" ht="25.2" customHeight="1" x14ac:dyDescent="0.25">
      <c r="C82" s="30"/>
    </row>
    <row r="83" spans="3:3" s="5" customFormat="1" ht="25.2" customHeight="1" x14ac:dyDescent="0.25">
      <c r="C83" s="30"/>
    </row>
    <row r="84" spans="3:3" s="5" customFormat="1" ht="25.2" customHeight="1" x14ac:dyDescent="0.25">
      <c r="C84" s="30"/>
    </row>
    <row r="85" spans="3:3" s="5" customFormat="1" ht="25.2" customHeight="1" x14ac:dyDescent="0.25">
      <c r="C85" s="30"/>
    </row>
    <row r="86" spans="3:3" s="5" customFormat="1" ht="25.2" customHeight="1" x14ac:dyDescent="0.25">
      <c r="C86" s="30"/>
    </row>
    <row r="87" spans="3:3" s="5" customFormat="1" ht="25.2" customHeight="1" x14ac:dyDescent="0.25">
      <c r="C87" s="30"/>
    </row>
    <row r="88" spans="3:3" s="5" customFormat="1" ht="25.2" customHeight="1" x14ac:dyDescent="0.25">
      <c r="C88" s="30"/>
    </row>
    <row r="89" spans="3:3" s="5" customFormat="1" ht="25.2" customHeight="1" x14ac:dyDescent="0.25">
      <c r="C89" s="30"/>
    </row>
    <row r="90" spans="3:3" s="5" customFormat="1" ht="25.2" customHeight="1" x14ac:dyDescent="0.25">
      <c r="C90" s="30"/>
    </row>
    <row r="91" spans="3:3" s="5" customFormat="1" ht="25.2" customHeight="1" x14ac:dyDescent="0.25">
      <c r="C91" s="30"/>
    </row>
    <row r="92" spans="3:3" s="5" customFormat="1" ht="25.2" customHeight="1" x14ac:dyDescent="0.25">
      <c r="C92" s="30"/>
    </row>
    <row r="93" spans="3:3" s="5" customFormat="1" ht="25.2" customHeight="1" x14ac:dyDescent="0.25">
      <c r="C93" s="30"/>
    </row>
    <row r="94" spans="3:3" s="5" customFormat="1" ht="25.2" customHeight="1" x14ac:dyDescent="0.25">
      <c r="C94" s="30"/>
    </row>
    <row r="95" spans="3:3" s="5" customFormat="1" ht="25.2" customHeight="1" x14ac:dyDescent="0.25">
      <c r="C95" s="30"/>
    </row>
    <row r="96" spans="3:3" s="5" customFormat="1" ht="25.2" customHeight="1" x14ac:dyDescent="0.25">
      <c r="C96" s="30"/>
    </row>
    <row r="97" spans="3:3" s="5" customFormat="1" ht="25.2" customHeight="1" x14ac:dyDescent="0.25">
      <c r="C97" s="30"/>
    </row>
    <row r="98" spans="3:3" s="5" customFormat="1" ht="25.2" customHeight="1" x14ac:dyDescent="0.25">
      <c r="C98" s="30"/>
    </row>
    <row r="99" spans="3:3" s="5" customFormat="1" ht="25.2" customHeight="1" x14ac:dyDescent="0.25">
      <c r="C99" s="30"/>
    </row>
    <row r="100" spans="3:3" s="5" customFormat="1" ht="25.2" customHeight="1" x14ac:dyDescent="0.25">
      <c r="C100" s="30"/>
    </row>
    <row r="101" spans="3:3" s="5" customFormat="1" ht="25.2" customHeight="1" x14ac:dyDescent="0.25">
      <c r="C101" s="30"/>
    </row>
    <row r="102" spans="3:3" s="5" customFormat="1" ht="25.2" customHeight="1" x14ac:dyDescent="0.25">
      <c r="C102" s="30"/>
    </row>
    <row r="103" spans="3:3" s="5" customFormat="1" ht="25.2" customHeight="1" x14ac:dyDescent="0.25">
      <c r="C103" s="30"/>
    </row>
    <row r="104" spans="3:3" s="5" customFormat="1" ht="25.2" customHeight="1" x14ac:dyDescent="0.25">
      <c r="C104" s="30"/>
    </row>
  </sheetData>
  <mergeCells count="5">
    <mergeCell ref="D9:D11"/>
    <mergeCell ref="A9:A11"/>
    <mergeCell ref="B9:B11"/>
    <mergeCell ref="C9:C11"/>
    <mergeCell ref="A2:F2"/>
  </mergeCells>
  <pageMargins left="0.23622047244094491" right="0.23622047244094491" top="0.74803149606299213" bottom="0.74803149606299213" header="0.31496062992125984" footer="0.31496062992125984"/>
  <pageSetup scale="72" fitToHeight="0" orientation="landscape" r:id="rId1"/>
  <headerFooter>
    <oddHeader>&amp;L&amp;G&amp;R&amp;"Arial,Normal"&amp;6&amp;F/&amp;A</oddHeader>
    <oddFooter>&amp;L&amp;"Arial,Normal"&amp;6Esta información es propiedad del Instituto Nacional de Vivienda y Urbanismo. Se autoriza su utilización, pero no su alteración. Recuerde que puede acceder a los archivos PDF para verificación.&amp;R&amp;"Arial,Normal"&amp;6&amp;P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2016</vt:lpstr>
      <vt:lpstr>2017</vt: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Mora</dc:creator>
  <cp:lastModifiedBy>Tatiana Mora</cp:lastModifiedBy>
  <cp:lastPrinted>2018-04-18T23:58:34Z</cp:lastPrinted>
  <dcterms:created xsi:type="dcterms:W3CDTF">2018-03-18T18:40:25Z</dcterms:created>
  <dcterms:modified xsi:type="dcterms:W3CDTF">2018-04-18T23:59:02Z</dcterms:modified>
</cp:coreProperties>
</file>